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5345" windowHeight="385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<sst xmlns="http://schemas.openxmlformats.org/spreadsheetml/2006/main" count="386" uniqueCount="376">
  <si>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</si>
  <si>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</si>
  <si>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</si>
  <si>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</si>
  <si>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</si>
  <si>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</si>
  <si>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</si>
  <si>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</si>
  <si>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</si>
  <si>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</si>
  <si>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</si>
  <si>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</si>
  <si>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</si>
  <si>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</si>
  <si>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</si>
  <si>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</si>
  <si>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</si>
  <si>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</si>
  <si>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</si>
  <si>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</si>
  <si>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</si>
  <si>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</si>
  <si>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</si>
  <si>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</si>
  <si>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</si>
  <si>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</si>
  <si>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</si>
  <si>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</si>
  <si>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</si>
  <si>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</si>
  <si>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</si>
  <si>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</si>
  <si>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</si>
  <si>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</si>
  <si>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</si>
  <si>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</si>
  <si>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</si>
  <si>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</si>
  <si>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</si>
  <si>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</si>
  <si>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</si>
  <si>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</si>
  <si>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</si>
  <si>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</si>
  <si>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</si>
  <si>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</si>
  <si>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</si>
  <si>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</si>
  <si>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</si>
  <si>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</si>
  <si>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</si>
  <si>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</si>
  <si>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</si>
  <si>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</si>
  <si>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</si>
  <si>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</si>
  <si>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</si>
  <si>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</si>
  <si>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</si>
  <si>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</si>
  <si>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</si>
  <si>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</si>
  <si>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</si>
  <si>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</si>
  <si>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</si>
  <si>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</si>
  <si>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</si>
  <si>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</si>
  <si>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</si>
  <si>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</si>
  <si>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</si>
  <si>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</si>
  <si>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</si>
  <si>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</si>
  <si>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</si>
  <si>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</si>
  <si>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</si>
  <si>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</si>
  <si>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</si>
  <si>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</si>
  <si>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</si>
  <si>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</si>
  <si>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</si>
  <si>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</si>
  <si>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</si>
  <si>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</si>
  <si>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</si>
  <si>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</si>
  <si>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</si>
  <si>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</si>
  <si>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</si>
  <si>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</si>
  <si>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</si>
  <si>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</si>
  <si>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</si>
  <si>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</si>
  <si>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</si>
  <si>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</si>
  <si>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</si>
  <si>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</si>
  <si>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</si>
  <si>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</si>
  <si>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</si>
  <si>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</si>
  <si>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</si>
  <si>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</si>
  <si>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</si>
  <si>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</si>
  <si>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</si>
  <si>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</si>
  <si>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</si>
  <si>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</si>
  <si>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</si>
  <si>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</si>
  <si>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</si>
  <si>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</si>
  <si>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</si>
  <si>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</si>
  <si>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</si>
  <si>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</si>
  <si>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</si>
  <si>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</si>
  <si>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</si>
  <si>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</si>
  <si>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</si>
  <si>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</si>
  <si>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</si>
  <si>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</si>
  <si>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</si>
  <si>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</si>
  <si>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</si>
  <si>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</si>
  <si>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</si>
  <si>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</si>
  <si>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</si>
  <si>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</si>
  <si>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</si>
  <si>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</si>
  <si>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</si>
  <si>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</si>
  <si>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</si>
  <si>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</si>
  <si>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</si>
  <si>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</si>
  <si>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</si>
  <si>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</si>
  <si>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</si>
  <si>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</si>
  <si>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</si>
  <si>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</si>
  <si>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</si>
  <si>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</si>
  <si>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</si>
  <si>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</si>
  <si>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</si>
  <si>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</si>
  <si>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</si>
  <si>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</si>
  <si>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</si>
  <si>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</si>
  <si>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</si>
  <si>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</si>
  <si>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</si>
  <si>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</si>
  <si>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</si>
  <si>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</si>
  <si>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</si>
  <si>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</si>
  <si>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</si>
  <si>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</si>
  <si>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</si>
  <si>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</si>
  <si>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</si>
  <si>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</si>
  <si>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</si>
  <si>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</si>
  <si>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</si>
  <si>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</si>
  <si>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</si>
  <si>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</si>
  <si>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</si>
  <si>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</si>
  <si>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</si>
  <si>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</si>
  <si>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</si>
  <si>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</si>
  <si>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</si>
  <si>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</si>
  <si>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</si>
  <si>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</si>
  <si>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</si>
  <si>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</si>
  <si>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</si>
  <si>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</si>
  <si>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</si>
  <si>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</si>
  <si>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</si>
  <si>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</si>
  <si>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</si>
  <si>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</si>
  <si>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</si>
  <si>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</si>
  <si>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</si>
  <si>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</si>
  <si>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</si>
  <si>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</si>
  <si>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</si>
  <si>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</si>
  <si>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</si>
  <si>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</si>
  <si>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</si>
  <si>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</si>
  <si>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</si>
  <si>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</si>
  <si>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</si>
  <si>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</si>
  <si>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</si>
  <si>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</si>
  <si>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</si>
  <si>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</si>
  <si>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</si>
  <si>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</si>
  <si>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</si>
  <si>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</si>
  <si>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</si>
  <si>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</si>
  <si>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</si>
  <si>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</si>
  <si>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</si>
  <si>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</si>
  <si>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</si>
  <si>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</si>
  <si>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</si>
  <si>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</si>
  <si>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</si>
  <si>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</si>
  <si>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</si>
  <si>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</si>
  <si>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</si>
  <si>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</si>
  <si>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</si>
  <si>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</si>
  <si>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</si>
  <si>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</si>
  <si>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</si>
  <si>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</si>
  <si>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</si>
  <si>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</si>
  <si>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</si>
  <si>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</si>
  <si>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</si>
  <si>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</si>
  <si>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</si>
  <si>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</si>
  <si>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</si>
  <si>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</si>
  <si>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</si>
  <si>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</si>
  <si>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</si>
  <si>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</si>
  <si>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</si>
  <si>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</si>
  <si>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</si>
  <si>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</si>
  <si>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</si>
  <si>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</si>
  <si>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</si>
  <si>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</si>
  <si>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</si>
  <si>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</si>
  <si>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</si>
  <si>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</si>
  <si>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</si>
  <si>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</si>
  <si>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</si>
  <si>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</si>
  <si>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</si>
  <si>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</si>
  <si>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</si>
  <si>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</si>
  <si>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</si>
  <si>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</si>
  <si>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</si>
  <si>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</si>
  <si>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</si>
  <si>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</si>
  <si>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</si>
  <si>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</si>
  <si>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</si>
  <si>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</si>
  <si>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</si>
  <si>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</si>
  <si>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</si>
  <si>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</si>
  <si>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</si>
  <si>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</si>
  <si>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</si>
  <si>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</si>
  <si>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</si>
  <si>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</si>
  <si>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</si>
  <si>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</si>
  <si>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</si>
  <si>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</si>
  <si>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</si>
  <si>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</si>
  <si>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</si>
  <si>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</si>
  <si>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</si>
  <si>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</si>
  <si>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</si>
  <si>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</si>
  <si>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</si>
  <si>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</si>
  <si>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</si>
  <si>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</si>
  <si>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</si>
  <si>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</si>
  <si>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</si>
  <si>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</si>
  <si>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</si>
  <si>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</si>
  <si>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</si>
  <si>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</si>
  <si>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</si>
  <si>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</si>
  <si>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</si>
  <si>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</si>
  <si>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</si>
  <si>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</si>
  <si>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</si>
  <si>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</si>
  <si>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</si>
  <si>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</si>
  <si>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</si>
  <si>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</si>
  <si>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</si>
  <si>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</si>
  <si>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</si>
  <si>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</si>
  <si>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</si>
  <si>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</si>
  <si>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</si>
  <si>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</si>
  <si>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</si>
  <si>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</si>
  <si>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</si>
  <si>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</si>
  <si>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</si>
  <si>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</si>
  <si>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</si>
  <si>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</si>
  <si>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</si>
  <si>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</si>
  <si>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</si>
  <si>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</si>
  <si>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</si>
  <si>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</si>
  <si>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</si>
  <si>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</si>
  <si>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</si>
  <si>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</si>
  <si>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</si>
  <si>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</si>
  <si>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</si>
  <si>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</si>
  <si>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</si>
  <si>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</si>
  <si>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</si>
  <si>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</si>
  <si>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</si>
  <si>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</si>
  <si>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</si>
  <si>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</si>
  <si>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30.11.2021</t>
  </si>
  <si>
    <t>NET CAPITAL BALANCE AS AT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</si>
</sst>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8" formatCode="[$-409]d\-mmm\-yy;@"/>
    <numFmt numFmtId="169" formatCode="&quot;$&quot;#,##0.00;\-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5" fillId="0" borderId="0"/>
    <xf numFmtId="0" fontId="4" fillId="0" borderId="0"/>
  </cellStyleXfs>
  <cellXfs count="104">
    <xf numFmtId="0" fontId="0" fillId="0" borderId="0" xfId="0"/>
    <xf numFmtId="0" fontId="9" fillId="0" borderId="0" xfId="0" applyFont="1"/>
    <xf numFmtId="166" fontId="7" fillId="0" borderId="0" xfId="2" applyNumberFormat="1" applyFont="1" applyFill="1"/>
    <xf numFmtId="166" fontId="13" fillId="0" borderId="0" xfId="2" applyNumberFormat="1" applyFont="1" applyFill="1"/>
    <xf numFmtId="166" fontId="6" fillId="0" borderId="0" xfId="2" applyNumberFormat="1" applyFont="1" applyFill="1" applyAlignment="1">
      <alignment horizontal="centerContinuous"/>
    </xf>
    <xf numFmtId="166" fontId="13" fillId="0" borderId="0" xfId="2" applyNumberFormat="1" applyFont="1" applyFill="1" applyBorder="1"/>
    <xf numFmtId="166" fontId="14" fillId="0" borderId="0" xfId="2" applyNumberFormat="1" applyFont="1" applyFill="1"/>
    <xf numFmtId="166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6" fontId="17" fillId="0" borderId="1" xfId="5" applyNumberFormat="1" applyFont="1" applyFill="1" applyBorder="1" applyAlignment="1">
      <alignment horizontal="center"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166" fontId="17" fillId="0" borderId="1" xfId="5" applyNumberFormat="1" applyFont="1" applyBorder="1" applyAlignment="1">
      <alignment horizontal="center" vertical="center" wrapText="1"/>
    </xf>
    <xf numFmtId="166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6" fontId="19" fillId="0" borderId="12" xfId="7" applyNumberFormat="1" applyFont="1" applyBorder="1"/>
    <xf numFmtId="166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6" fontId="19" fillId="0" borderId="0" xfId="7" applyNumberFormat="1" applyFont="1"/>
    <xf numFmtId="166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5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6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5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5" fontId="12" fillId="0" borderId="12" xfId="12" applyFont="1" applyBorder="1" applyAlignment="1">
      <alignment horizontal="center"/>
    </xf>
    <xf numFmtId="166" fontId="12" fillId="0" borderId="12" xfId="2" applyNumberFormat="1" applyFont="1" applyBorder="1" applyAlignment="1">
      <alignment horizontal="right"/>
    </xf>
    <xf numFmtId="165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6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8" fontId="18" fillId="0" borderId="12" xfId="9" applyNumberFormat="1" applyFont="1" applyBorder="1" applyAlignment="1">
      <alignment horizontal="right"/>
    </xf>
    <xf numFmtId="168" fontId="18" fillId="0" borderId="12" xfId="9" applyNumberFormat="1" applyFont="1" applyFill="1" applyBorder="1" applyAlignment="1">
      <alignment horizontal="right"/>
    </xf>
    <xf numFmtId="168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6" fontId="11" fillId="0" borderId="0" xfId="2" applyNumberFormat="1" applyFont="1" applyFill="1"/>
    <xf numFmtId="166" fontId="10" fillId="0" borderId="1" xfId="2" applyNumberFormat="1" applyFont="1" applyFill="1" applyBorder="1" applyAlignment="1">
      <alignment horizontal="center"/>
    </xf>
    <xf numFmtId="166" fontId="10" fillId="0" borderId="0" xfId="2" applyNumberFormat="1" applyFont="1" applyFill="1"/>
    <xf numFmtId="166" fontId="10" fillId="0" borderId="2" xfId="2" applyNumberFormat="1" applyFont="1" applyFill="1" applyBorder="1"/>
    <xf numFmtId="166" fontId="11" fillId="0" borderId="2" xfId="2" applyNumberFormat="1" applyFont="1" applyFill="1" applyBorder="1"/>
    <xf numFmtId="166" fontId="10" fillId="0" borderId="4" xfId="2" applyNumberFormat="1" applyFont="1" applyFill="1" applyBorder="1"/>
    <xf numFmtId="166" fontId="10" fillId="0" borderId="6" xfId="2" applyNumberFormat="1" applyFont="1" applyFill="1" applyBorder="1"/>
    <xf numFmtId="166" fontId="11" fillId="0" borderId="4" xfId="2" applyNumberFormat="1" applyFont="1" applyFill="1" applyBorder="1"/>
    <xf numFmtId="166" fontId="10" fillId="0" borderId="6" xfId="0" applyNumberFormat="1" applyFont="1" applyFill="1" applyBorder="1"/>
    <xf numFmtId="166" fontId="11" fillId="0" borderId="5" xfId="2" applyNumberFormat="1" applyFont="1" applyFill="1" applyBorder="1"/>
    <xf numFmtId="166" fontId="22" fillId="0" borderId="0" xfId="2" applyNumberFormat="1" applyFont="1" applyFill="1"/>
    <xf numFmtId="166" fontId="23" fillId="0" borderId="11" xfId="2" applyNumberFormat="1" applyFont="1" applyFill="1" applyBorder="1"/>
    <xf numFmtId="166" fontId="23" fillId="0" borderId="0" xfId="2" applyNumberFormat="1" applyFont="1" applyFill="1"/>
    <xf numFmtId="166" fontId="10" fillId="0" borderId="0" xfId="2" applyNumberFormat="1" applyFont="1" applyFill="1" applyBorder="1"/>
    <xf numFmtId="166" fontId="11" fillId="0" borderId="6" xfId="2" applyNumberFormat="1" applyFont="1" applyFill="1" applyBorder="1"/>
    <xf numFmtId="166" fontId="11" fillId="0" borderId="0" xfId="2" applyNumberFormat="1" applyFont="1" applyFill="1" applyBorder="1"/>
    <xf numFmtId="166" fontId="11" fillId="0" borderId="0" xfId="2" applyNumberFormat="1" applyFont="1" applyFill="1" applyAlignment="1">
      <alignment vertical="center"/>
    </xf>
    <xf numFmtId="166" fontId="10" fillId="0" borderId="0" xfId="2" applyNumberFormat="1" applyFont="1" applyFill="1" applyAlignment="1">
      <alignment vertical="center"/>
    </xf>
    <xf numFmtId="166" fontId="10" fillId="0" borderId="3" xfId="2" applyNumberFormat="1" applyFont="1" applyFill="1" applyBorder="1" applyAlignment="1">
      <alignment vertical="center"/>
    </xf>
    <xf numFmtId="166" fontId="22" fillId="0" borderId="10" xfId="2" applyNumberFormat="1" applyFont="1" applyFill="1" applyBorder="1"/>
    <xf numFmtId="166" fontId="23" fillId="0" borderId="0" xfId="2" applyNumberFormat="1" applyFont="1" applyFill="1" applyBorder="1"/>
    <xf numFmtId="166" fontId="22" fillId="0" borderId="0" xfId="2" applyNumberFormat="1" applyFont="1" applyFill="1" applyBorder="1"/>
    <xf numFmtId="166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6" fontId="17" fillId="0" borderId="0" xfId="5" applyNumberFormat="1" applyFont="1" applyFill="1" applyBorder="1" applyAlignment="1">
      <alignment horizontal="center" vertical="center" wrapText="1"/>
    </xf>
    <xf numFmtId="166" fontId="17" fillId="0" borderId="0" xfId="5" applyNumberFormat="1" applyFont="1" applyFill="1" applyBorder="1" applyAlignment="1">
      <alignment horizontal="center" vertical="center"/>
    </xf>
    <xf numFmtId="166" fontId="17" fillId="0" borderId="0" xfId="5" applyNumberFormat="1" applyFont="1" applyBorder="1" applyAlignment="1">
      <alignment horizontal="center" vertical="center" wrapText="1"/>
    </xf>
    <xf numFmtId="166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6" fontId="26" fillId="0" borderId="0" xfId="2" applyNumberFormat="1" applyFont="1" applyFill="1"/>
    <xf numFmtId="43" fontId="26" fillId="0" borderId="0" xfId="2" applyFont="1" applyFill="1"/>
    <xf numFmtId="166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6" fontId="26" fillId="0" borderId="0" xfId="2" applyNumberFormat="1" applyFont="1" applyFill="1" applyAlignment="1">
      <alignment vertical="center"/>
    </xf>
    <xf numFmtId="166" fontId="10" fillId="0" borderId="5" xfId="2" applyNumberFormat="1" applyFont="1" applyFill="1" applyBorder="1"/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0" fillId="0" borderId="7" xfId="2" applyNumberFormat="1" applyFont="1" applyFill="1" applyBorder="1" applyAlignment="1">
      <alignment horizontal="center"/>
    </xf>
    <xf numFmtId="166" fontId="10" fillId="0" borderId="8" xfId="2" applyNumberFormat="1" applyFont="1" applyFill="1" applyBorder="1" applyAlignment="1">
      <alignment horizontal="center"/>
    </xf>
    <xf numFmtId="166" fontId="10" fillId="0" borderId="9" xfId="2" applyNumberFormat="1" applyFont="1" applyFill="1" applyBorder="1" applyAlignment="1">
      <alignment horizontal="center"/>
    </xf>
    <xf numFmtId="166" fontId="25" fillId="0" borderId="14" xfId="7" applyNumberFormat="1" applyFont="1" applyBorder="1" applyAlignment="1">
      <alignment horizontal="center"/>
    </xf>
    <xf numFmtId="166" fontId="25" fillId="0" borderId="15" xfId="7" applyNumberFormat="1" applyFont="1" applyBorder="1" applyAlignment="1">
      <alignment horizontal="center"/>
    </xf>
    <xf numFmtId="166" fontId="10" fillId="0" borderId="7" xfId="5" quotePrefix="1" applyNumberFormat="1" applyFont="1" applyFill="1" applyBorder="1" applyAlignment="1">
      <alignment horizontal="center" vertical="center" wrapText="1"/>
    </xf>
    <xf numFmtId="166" fontId="10" fillId="0" borderId="8" xfId="5" applyNumberFormat="1" applyFont="1" applyFill="1" applyBorder="1" applyAlignment="1">
      <alignment horizontal="center" vertical="center" wrapText="1"/>
    </xf>
    <xf numFmtId="166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A4" zoomScaleSheetLayoutView="100" workbookViewId="0">
      <selection activeCell="P27" sqref="P27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8" bestFit="1" customWidth="1"/>
    <col min="15" max="15" width="12.28515625" style="88" bestFit="1" customWidth="1"/>
    <col min="16" max="16" width="11.85546875" style="88" bestFit="1" customWidth="1"/>
    <col min="17" max="17" width="13.85546875" style="88" bestFit="1" customWidth="1"/>
    <col min="18" max="18" width="9.140625" style="88"/>
    <col min="19" max="16384" width="9.140625" style="3"/>
  </cols>
  <sheetData>
    <row r="1" spans="1:18" s="2" customFormat="1" x14ac:dyDescent="0.2">
      <c r="N1" s="88"/>
      <c r="O1" s="88"/>
      <c r="P1" s="88"/>
      <c r="Q1" s="88"/>
      <c r="R1" s="88"/>
    </row>
    <row r="2" spans="1:18" s="2" customFormat="1" x14ac:dyDescent="0.2">
      <c r="N2" s="88"/>
      <c r="O2" s="88"/>
      <c r="P2" s="88"/>
      <c r="Q2" s="88"/>
      <c r="R2" s="88"/>
    </row>
    <row r="3" spans="1:18" s="2" customFormat="1" x14ac:dyDescent="0.2">
      <c r="N3" s="88"/>
      <c r="O3" s="88"/>
      <c r="P3" s="88"/>
      <c r="Q3" s="88"/>
      <c r="R3" s="88"/>
    </row>
    <row r="4" spans="1:18" s="2" customFormat="1" x14ac:dyDescent="0.2">
      <c r="N4" s="88"/>
      <c r="O4" s="88"/>
      <c r="P4" s="88"/>
      <c r="Q4" s="88"/>
      <c r="R4" s="88"/>
    </row>
    <row r="5" spans="1:18" s="2" customFormat="1" ht="15.75" x14ac:dyDescent="0.25">
      <c r="A5" s="94" t="s">
        <v>373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88"/>
      <c r="O5" s="88"/>
      <c r="P5" s="88"/>
      <c r="Q5" s="88"/>
      <c r="R5" s="88"/>
    </row>
    <row r="6" spans="1:18" s="2" customFormat="1" ht="15.7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88"/>
      <c r="O6" s="88"/>
      <c r="P6" s="88"/>
      <c r="Q6" s="88"/>
      <c r="R6" s="88"/>
    </row>
    <row r="7" spans="1:18" s="2" customFormat="1" ht="15.75" x14ac:dyDescent="0.25">
      <c r="A7" s="94" t="s">
        <v>374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88"/>
      <c r="O7" s="88"/>
      <c r="P7" s="88"/>
      <c r="Q7" s="88"/>
      <c r="R7" s="88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8"/>
      <c r="O8" s="88"/>
      <c r="P8" s="88"/>
      <c r="Q8" s="89"/>
      <c r="R8" s="88"/>
    </row>
    <row r="9" spans="1:18" s="2" customFormat="1" ht="15.75" thickBot="1" x14ac:dyDescent="0.3">
      <c r="A9" s="57"/>
      <c r="B9" s="96" t="s">
        <v>1</v>
      </c>
      <c r="C9" s="97"/>
      <c r="D9" s="98"/>
      <c r="E9" s="96" t="s">
        <v>2</v>
      </c>
      <c r="F9" s="97"/>
      <c r="G9" s="97"/>
      <c r="H9" s="97"/>
      <c r="I9" s="98"/>
      <c r="J9" s="57"/>
      <c r="K9" s="57"/>
      <c r="L9" s="57"/>
      <c r="M9" s="58" t="s">
        <v>14</v>
      </c>
      <c r="N9" s="88"/>
      <c r="O9" s="88"/>
      <c r="P9" s="88"/>
      <c r="Q9" s="89"/>
      <c r="R9" s="88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8"/>
      <c r="O10" s="88"/>
      <c r="P10" s="88"/>
      <c r="Q10" s="89"/>
      <c r="R10" s="88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8"/>
      <c r="O11" s="88"/>
      <c r="P11" s="88"/>
      <c r="Q11" s="88"/>
      <c r="R11" s="88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8"/>
      <c r="O12" s="88"/>
      <c r="P12" s="88"/>
      <c r="Q12" s="88"/>
      <c r="R12" s="88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8"/>
      <c r="O13" s="88"/>
      <c r="P13" s="88"/>
      <c r="Q13" s="88"/>
      <c r="R13" s="88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v>152262198</v>
      </c>
      <c r="N14" s="88"/>
      <c r="O14" s="88"/>
      <c r="P14" s="88"/>
      <c r="Q14" s="88"/>
      <c r="R14" s="88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8"/>
      <c r="O15" s="88"/>
      <c r="P15" s="88"/>
      <c r="Q15" s="88"/>
      <c r="R15" s="88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87338102</v>
      </c>
      <c r="J16" s="57"/>
      <c r="K16" s="57"/>
      <c r="L16" s="57"/>
      <c r="M16" s="63"/>
      <c r="N16" s="88"/>
      <c r="O16" s="88">
        <v>145919038</v>
      </c>
      <c r="P16" s="88">
        <f>O16-I16</f>
        <v>58580936</v>
      </c>
      <c r="Q16" s="88"/>
      <c r="R16" s="88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-62290862</v>
      </c>
      <c r="J17" s="57"/>
      <c r="K17" s="57"/>
      <c r="L17" s="57"/>
      <c r="M17" s="63">
        <v>25047240</v>
      </c>
      <c r="N17" s="88"/>
      <c r="O17" s="88">
        <v>105093802</v>
      </c>
      <c r="P17" s="88">
        <f>O17+I17</f>
        <v>42802940</v>
      </c>
      <c r="Q17" s="88"/>
      <c r="R17" s="88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8"/>
      <c r="O18" s="88">
        <f>O16-O17</f>
        <v>40825236</v>
      </c>
      <c r="P18" s="88">
        <f>P16-P17</f>
        <v>15777996</v>
      </c>
      <c r="Q18" s="88">
        <f>O18-P18</f>
        <v>25047240</v>
      </c>
      <c r="R18" s="88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28810197</v>
      </c>
      <c r="N20" s="90"/>
      <c r="O20" s="90"/>
      <c r="P20" s="90"/>
      <c r="Q20" s="90"/>
      <c r="R20" s="88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8"/>
      <c r="O21" s="88"/>
      <c r="P21" s="88"/>
      <c r="Q21" s="88"/>
      <c r="R21" s="88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8"/>
      <c r="O22" s="88"/>
      <c r="P22" s="88"/>
      <c r="Q22" s="88"/>
      <c r="R22" s="88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8"/>
      <c r="O23" s="88"/>
      <c r="P23" s="88"/>
      <c r="Q23" s="88"/>
      <c r="R23" s="88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299310</v>
      </c>
      <c r="J24" s="57"/>
      <c r="K24" s="57"/>
      <c r="L24" s="57"/>
      <c r="M24" s="65"/>
      <c r="N24" s="88"/>
      <c r="O24" s="88"/>
      <c r="P24" s="88"/>
      <c r="Q24" s="88"/>
      <c r="R24" s="88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v>-44897</v>
      </c>
      <c r="J25" s="57"/>
      <c r="K25" s="57"/>
      <c r="L25" s="57"/>
      <c r="M25" s="63">
        <v>254413</v>
      </c>
      <c r="N25" s="88"/>
      <c r="O25" s="88"/>
      <c r="P25" s="88"/>
      <c r="Q25" s="88"/>
      <c r="R25" s="88"/>
    </row>
    <row r="26" spans="1:25" ht="3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25" ht="15" x14ac:dyDescent="0.25">
      <c r="A27" s="67"/>
      <c r="B27" s="6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0">
        <v>206374048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70" t="s">
        <v>370</v>
      </c>
      <c r="N28" s="91"/>
      <c r="O28" s="88"/>
      <c r="P28" s="88"/>
      <c r="Q28" s="88"/>
      <c r="R28" s="88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8"/>
      <c r="O29" s="88"/>
      <c r="P29" s="88"/>
      <c r="Q29" s="88"/>
      <c r="R29" s="88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8"/>
      <c r="O30" s="88"/>
      <c r="P30" s="88"/>
      <c r="Q30" s="88"/>
      <c r="R30" s="88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56067567</v>
      </c>
      <c r="J31" s="57"/>
      <c r="K31" s="57"/>
      <c r="L31" s="57"/>
      <c r="M31" s="62"/>
      <c r="N31" s="88"/>
      <c r="O31" s="88"/>
      <c r="P31" s="88"/>
      <c r="Q31" s="88"/>
      <c r="R31" s="88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1"/>
      <c r="J32" s="57"/>
      <c r="K32" s="57"/>
      <c r="L32" s="57"/>
      <c r="M32" s="63"/>
      <c r="N32" s="88"/>
      <c r="O32" s="88"/>
      <c r="P32" s="88"/>
      <c r="Q32" s="88"/>
      <c r="R32" s="88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1"/>
      <c r="J33" s="57"/>
      <c r="K33" s="57"/>
      <c r="L33" s="57"/>
      <c r="M33" s="63"/>
      <c r="N33" s="88"/>
      <c r="O33" s="88"/>
      <c r="P33" s="88"/>
      <c r="Q33" s="88"/>
      <c r="R33" s="88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1"/>
      <c r="J34" s="57"/>
      <c r="K34" s="57"/>
      <c r="L34" s="57"/>
      <c r="M34" s="63"/>
      <c r="N34" s="88"/>
      <c r="O34" s="88"/>
      <c r="P34" s="88"/>
      <c r="Q34" s="88"/>
      <c r="R34" s="88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1"/>
      <c r="J35" s="57"/>
      <c r="K35" s="57"/>
      <c r="L35" s="57"/>
      <c r="M35" s="63"/>
      <c r="N35" s="88"/>
      <c r="O35" s="88"/>
      <c r="P35" s="88"/>
      <c r="Q35" s="88"/>
      <c r="R35" s="88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-7476830</v>
      </c>
      <c r="J36" s="57"/>
      <c r="K36" s="57"/>
      <c r="L36" s="57"/>
      <c r="M36" s="63">
        <v>48590737</v>
      </c>
      <c r="N36" s="88"/>
      <c r="O36" s="88"/>
      <c r="P36" s="88"/>
      <c r="Q36" s="88"/>
      <c r="R36" s="88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8"/>
      <c r="O37" s="88"/>
      <c r="P37" s="88"/>
      <c r="Q37" s="88"/>
      <c r="R37" s="88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1"/>
      <c r="N38" s="88"/>
      <c r="O38" s="88"/>
      <c r="P38" s="88"/>
      <c r="Q38" s="88"/>
      <c r="R38" s="88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93">
        <v>26734905</v>
      </c>
      <c r="N39" s="88"/>
      <c r="O39" s="88"/>
      <c r="P39" s="88"/>
      <c r="Q39" s="88"/>
      <c r="R39" s="88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72"/>
      <c r="N40" s="88"/>
      <c r="O40" s="88"/>
      <c r="P40" s="88"/>
      <c r="Q40" s="88"/>
      <c r="R40" s="88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70">
        <v>75325642</v>
      </c>
      <c r="N41" s="88"/>
      <c r="O41" s="88"/>
      <c r="P41" s="88"/>
      <c r="Q41" s="88"/>
      <c r="R41" s="88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2"/>
      <c r="N42" s="88"/>
      <c r="O42" s="88"/>
      <c r="P42" s="88"/>
      <c r="Q42" s="88"/>
      <c r="R42" s="88"/>
    </row>
    <row r="43" spans="1:18" s="7" customFormat="1" ht="20.100000000000001" customHeight="1" thickBot="1" x14ac:dyDescent="0.25">
      <c r="A43" s="73"/>
      <c r="B43" s="74" t="s">
        <v>375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5">
        <v>131048406</v>
      </c>
      <c r="N43" s="92"/>
      <c r="O43" s="92"/>
      <c r="P43" s="92"/>
      <c r="Q43" s="92"/>
      <c r="R43" s="92"/>
    </row>
    <row r="44" spans="1:18" ht="15" thickTop="1" x14ac:dyDescent="0.2">
      <c r="A44" s="67"/>
      <c r="B44" s="67" t="s">
        <v>370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6"/>
      <c r="C48" s="76"/>
      <c r="D48" s="67"/>
      <c r="E48" s="67"/>
      <c r="F48" s="67"/>
      <c r="G48" s="67"/>
      <c r="H48" s="77"/>
      <c r="I48" s="78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9"/>
      <c r="D49" s="67"/>
      <c r="E49" s="67"/>
      <c r="F49" s="67"/>
      <c r="G49" s="67"/>
      <c r="H49" s="78"/>
      <c r="I49" s="78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1" t="s">
        <v>294</v>
      </c>
    </row>
    <row r="2" spans="1:10" ht="24.95" customHeight="1" x14ac:dyDescent="0.25">
      <c r="A2" s="81" t="s">
        <v>363</v>
      </c>
    </row>
    <row r="3" spans="1:10" ht="24.95" customHeight="1" x14ac:dyDescent="0.25">
      <c r="A3" s="81" t="s">
        <v>364</v>
      </c>
    </row>
    <row r="4" spans="1:10" x14ac:dyDescent="0.25">
      <c r="A4" s="80"/>
    </row>
    <row r="5" spans="1:10" ht="18" x14ac:dyDescent="0.25">
      <c r="A5" s="81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2"/>
      <c r="B8" s="82"/>
      <c r="C8" s="82"/>
      <c r="D8" s="83"/>
      <c r="E8" s="84"/>
      <c r="F8" s="84"/>
      <c r="G8" s="85"/>
      <c r="H8" s="85"/>
      <c r="I8" s="85"/>
      <c r="J8" s="86"/>
    </row>
    <row r="9" spans="1:10" ht="15.75" thickBot="1" x14ac:dyDescent="0.3">
      <c r="A9" s="82"/>
      <c r="B9" s="82"/>
      <c r="C9" s="82"/>
      <c r="D9" s="101" t="s">
        <v>366</v>
      </c>
      <c r="E9" s="102"/>
      <c r="F9" s="102"/>
      <c r="G9" s="102"/>
      <c r="H9" s="102"/>
      <c r="I9" s="103"/>
      <c r="J9" s="86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79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99" t="s">
        <v>367</v>
      </c>
      <c r="C39" s="100"/>
      <c r="D39" s="87">
        <f t="shared" ref="D39:I39" si="2">SUM(D11:D38)</f>
        <v>349311.99</v>
      </c>
      <c r="E39" s="87">
        <f t="shared" si="2"/>
        <v>3250448.4000000004</v>
      </c>
      <c r="F39" s="87">
        <f t="shared" si="2"/>
        <v>3414759.68</v>
      </c>
      <c r="G39" s="87">
        <f t="shared" si="2"/>
        <v>513623.27000000031</v>
      </c>
      <c r="H39" s="87">
        <f t="shared" si="2"/>
        <v>321039.70000000019</v>
      </c>
      <c r="I39" s="87">
        <f t="shared" si="2"/>
        <v>192583.57</v>
      </c>
      <c r="J39" s="52"/>
    </row>
    <row r="40" spans="1:10" ht="16.5" x14ac:dyDescent="0.3">
      <c r="A40" s="19"/>
      <c r="B40" s="99" t="s">
        <v>368</v>
      </c>
      <c r="C40" s="100"/>
      <c r="D40" s="87">
        <f t="shared" ref="D40:I40" si="3">D39</f>
        <v>349311.99</v>
      </c>
      <c r="E40" s="87">
        <f t="shared" si="3"/>
        <v>3250448.4000000004</v>
      </c>
      <c r="F40" s="87">
        <f t="shared" si="3"/>
        <v>3414759.68</v>
      </c>
      <c r="G40" s="87">
        <f t="shared" si="3"/>
        <v>513623.27000000031</v>
      </c>
      <c r="H40" s="87">
        <f t="shared" si="3"/>
        <v>321039.70000000019</v>
      </c>
      <c r="I40" s="87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99" t="s">
        <v>367</v>
      </c>
      <c r="C77" s="100"/>
      <c r="D77" s="87">
        <f t="shared" ref="D77:I77" si="4">SUM(D40:D76)</f>
        <v>1676354.3299999998</v>
      </c>
      <c r="E77" s="87">
        <f t="shared" si="4"/>
        <v>4487347.8400000008</v>
      </c>
      <c r="F77" s="87">
        <f t="shared" si="4"/>
        <v>4622857.82</v>
      </c>
      <c r="G77" s="87">
        <f t="shared" si="4"/>
        <v>1811864.31</v>
      </c>
      <c r="H77" s="87">
        <f t="shared" si="4"/>
        <v>502150.88000000012</v>
      </c>
      <c r="I77" s="87">
        <f t="shared" si="4"/>
        <v>1309713.43</v>
      </c>
      <c r="J77" s="52"/>
    </row>
    <row r="78" spans="1:10" ht="16.5" x14ac:dyDescent="0.3">
      <c r="A78" s="19"/>
      <c r="B78" s="99" t="s">
        <v>368</v>
      </c>
      <c r="C78" s="100"/>
      <c r="D78" s="87">
        <f t="shared" ref="D78:I78" si="5">D77</f>
        <v>1676354.3299999998</v>
      </c>
      <c r="E78" s="87">
        <f t="shared" si="5"/>
        <v>4487347.8400000008</v>
      </c>
      <c r="F78" s="87">
        <f t="shared" si="5"/>
        <v>4622857.82</v>
      </c>
      <c r="G78" s="87">
        <f t="shared" si="5"/>
        <v>1811864.31</v>
      </c>
      <c r="H78" s="87">
        <f t="shared" si="5"/>
        <v>502150.88000000012</v>
      </c>
      <c r="I78" s="87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99" t="s">
        <v>367</v>
      </c>
      <c r="C115" s="100"/>
      <c r="D115" s="87">
        <f t="shared" ref="D115:I115" si="8">SUM(D78:D114)</f>
        <v>6198506.3899999987</v>
      </c>
      <c r="E115" s="87">
        <f t="shared" si="8"/>
        <v>8112742.8399999989</v>
      </c>
      <c r="F115" s="87">
        <f t="shared" si="8"/>
        <v>8783498.4499999993</v>
      </c>
      <c r="G115" s="87">
        <f t="shared" si="8"/>
        <v>6869261.9999999991</v>
      </c>
      <c r="H115" s="87">
        <f t="shared" si="8"/>
        <v>1999291.56</v>
      </c>
      <c r="I115" s="87">
        <f t="shared" si="8"/>
        <v>4869970.4399999995</v>
      </c>
      <c r="J115" s="52"/>
    </row>
    <row r="116" spans="1:10" ht="16.5" x14ac:dyDescent="0.3">
      <c r="A116" s="19"/>
      <c r="B116" s="99" t="s">
        <v>368</v>
      </c>
      <c r="C116" s="100"/>
      <c r="D116" s="87">
        <f t="shared" ref="D116:I116" si="9">D115</f>
        <v>6198506.3899999987</v>
      </c>
      <c r="E116" s="87">
        <f t="shared" si="9"/>
        <v>8112742.8399999989</v>
      </c>
      <c r="F116" s="87">
        <f t="shared" si="9"/>
        <v>8783498.4499999993</v>
      </c>
      <c r="G116" s="87">
        <f t="shared" si="9"/>
        <v>6869261.9999999991</v>
      </c>
      <c r="H116" s="87">
        <f t="shared" si="9"/>
        <v>1999291.56</v>
      </c>
      <c r="I116" s="87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2022-03-29T09:41:21Z</dcterms:modified>
</cp:coreProperties>
</file>