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200" windowWidth="15600" windowHeight="6555"/>
  </bookViews>
  <sheets>
    <sheet name="Liquid Capital"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H15" i="2" l="1"/>
  <c r="I80" i="2" l="1"/>
  <c r="J82" i="2" s="1"/>
  <c r="J83" i="2" l="1"/>
  <c r="K83" i="2" s="1"/>
  <c r="K82" i="2"/>
  <c r="K84" i="2" s="1"/>
</calcChain>
</file>

<file path=xl/sharedStrings.xml><?xml version="1.0" encoding="utf-8"?>
<sst xmlns="http://schemas.openxmlformats.org/spreadsheetml/2006/main" count="115" uniqueCount="115">
  <si>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</si>
  <si>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</si>
  <si>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</si>
  <si>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</si>
  <si>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</si>
  <si>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</si>
  <si>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</si>
  <si>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</si>
  <si>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</si>
  <si>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</si>
  <si>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</si>
  <si>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</si>
  <si>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</si>
  <si>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</si>
  <si>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</si>
  <si>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</si>
  <si>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</si>
  <si>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</si>
  <si>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</si>
  <si>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</si>
  <si>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</si>
  <si>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</si>
  <si>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</si>
  <si>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</si>
  <si>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</si>
  <si>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</si>
  <si>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</si>
  <si>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</si>
  <si>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</si>
  <si>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</si>
  <si>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</si>
  <si>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</si>
  <si>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</si>
  <si>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</si>
  <si>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</si>
  <si>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</si>
  <si>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</si>
  <si>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</si>
  <si>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</si>
  <si>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</si>
  <si>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</si>
  <si>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</si>
  <si>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</si>
  <si>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</si>
  <si>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</si>
  <si>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</si>
  <si>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</si>
  <si>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</si>
  <si>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</si>
  <si>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</si>
  <si>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</si>
  <si>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</si>
  <si>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</si>
  <si>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</si>
  <si>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</si>
  <si>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</si>
  <si>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</si>
  <si>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</si>
  <si>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</si>
  <si>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</si>
  <si>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</si>
  <si>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</si>
  <si>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</si>
  <si>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</si>
  <si>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</si>
  <si>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</si>
  <si>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</si>
  <si>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</si>
  <si>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</si>
  <si>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</si>
  <si>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</si>
  <si>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</si>
  <si>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</si>
  <si>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</si>
  <si>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</si>
  <si>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</si>
  <si>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</si>
  <si>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</si>
  <si>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</si>
  <si>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</si>
  <si>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</si>
  <si>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</si>
  <si>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</si>
  <si>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</si>
  <si>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</si>
  <si>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</si>
  <si>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</si>
  <si>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</si>
  <si>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</si>
  <si>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</si>
  <si>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</si>
  <si>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</si>
  <si>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</si>
  <si>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</si>
  <si>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</si>
  <si>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</si>
  <si>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</si>
  <si>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</si>
  <si>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</si>
  <si>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</si>
  <si>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</si>
  <si>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</si>
  <si>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</si>
  <si>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</si>
  <si>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</si>
  <si>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</si>
  <si>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</si>
  <si>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</si>
  <si>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</si>
  <si>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</si>
  <si>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</si>
  <si>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</si>
  <si>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</si>
  <si>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 xml:space="preserve">Investment in Govt. Securities </t>
  </si>
  <si>
    <t>As on January 31,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</si>
</sst>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quot;$&quot;#,##0.00;\-&quot;$&quot;#,##0.00"/>
  </numFmts>
  <fonts count="20"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sz val="9"/>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23">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164" fontId="10" fillId="0" borderId="1" xfId="1" applyNumberFormat="1" applyFont="1" applyFill="1" applyBorder="1" applyAlignment="1">
      <alignment vertical="center"/>
    </xf>
    <xf numFmtId="9" fontId="10" fillId="0" borderId="1" xfId="2" applyFont="1" applyFill="1" applyBorder="1" applyAlignment="1">
      <alignment vertical="center"/>
    </xf>
    <xf numFmtId="164" fontId="10" fillId="0" borderId="1" xfId="1" applyNumberFormat="1" applyFont="1" applyFill="1" applyBorder="1" applyAlignment="1">
      <alignment horizontal="left" vertical="center"/>
    </xf>
    <xf numFmtId="0" fontId="10" fillId="0" borderId="0" xfId="0" applyFont="1"/>
    <xf numFmtId="0" fontId="10" fillId="0" borderId="1" xfId="0" applyFont="1" applyBorder="1" applyAlignment="1">
      <alignment horizontal="left" vertical="center" wrapText="1"/>
    </xf>
    <xf numFmtId="164" fontId="10" fillId="0" borderId="1" xfId="1" applyNumberFormat="1" applyFont="1" applyBorder="1" applyAlignment="1">
      <alignment vertical="center"/>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164" fontId="10" fillId="0" borderId="0" xfId="1" applyNumberFormat="1" applyFont="1" applyFill="1"/>
    <xf numFmtId="164" fontId="10" fillId="0" borderId="1" xfId="1" applyNumberFormat="1" applyFont="1" applyBorder="1" applyAlignment="1">
      <alignment horizontal="center" vertical="center"/>
    </xf>
    <xf numFmtId="164" fontId="10" fillId="0" borderId="1" xfId="1" applyNumberFormat="1" applyFont="1" applyFill="1" applyBorder="1" applyAlignment="1">
      <alignment horizontal="left" vertical="center" wrapText="1"/>
    </xf>
    <xf numFmtId="164" fontId="12" fillId="0" borderId="1" xfId="1" applyNumberFormat="1" applyFont="1" applyFill="1" applyBorder="1" applyAlignment="1">
      <alignment vertical="center"/>
    </xf>
    <xf numFmtId="164" fontId="10" fillId="0" borderId="1" xfId="1" applyNumberFormat="1" applyFont="1" applyFill="1" applyBorder="1" applyAlignment="1">
      <alignment vertical="center" wrapText="1"/>
    </xf>
    <xf numFmtId="0" fontId="12" fillId="0" borderId="1" xfId="0" applyFont="1" applyFill="1" applyBorder="1" applyAlignment="1">
      <alignment vertical="center" wrapText="1"/>
    </xf>
    <xf numFmtId="164" fontId="10" fillId="0" borderId="1" xfId="1" applyNumberFormat="1" applyFont="1" applyFill="1" applyBorder="1" applyAlignment="1">
      <alignment horizontal="center" vertical="center"/>
    </xf>
    <xf numFmtId="0" fontId="10" fillId="0" borderId="1" xfId="0" applyFont="1" applyFill="1"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2" fillId="0" borderId="1" xfId="0" applyFont="1" applyFill="1" applyBorder="1" applyAlignment="1">
      <alignment horizontal="left" vertical="center"/>
    </xf>
    <xf numFmtId="164" fontId="12" fillId="0" borderId="1" xfId="1"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left" vertical="center"/>
    </xf>
    <xf numFmtId="164" fontId="12" fillId="0" borderId="9" xfId="1" applyNumberFormat="1" applyFont="1" applyBorder="1"/>
    <xf numFmtId="0" fontId="15" fillId="0" borderId="0" xfId="0" applyFont="1" applyBorder="1" applyAlignment="1">
      <alignment horizontal="right" vertical="center"/>
    </xf>
    <xf numFmtId="164" fontId="6" fillId="0" borderId="1" xfId="1" applyNumberFormat="1" applyFont="1" applyFill="1" applyBorder="1" applyAlignment="1">
      <alignment horizontal="left" vertical="center"/>
    </xf>
    <xf numFmtId="0" fontId="6" fillId="0" borderId="1" xfId="0" applyFont="1" applyBorder="1" applyAlignment="1">
      <alignment horizontal="center" vertical="center"/>
    </xf>
    <xf numFmtId="0" fontId="17" fillId="0" borderId="0" xfId="0" applyFont="1"/>
    <xf numFmtId="0" fontId="17" fillId="0" borderId="0" xfId="0" applyFont="1" applyFill="1"/>
    <xf numFmtId="10" fontId="10" fillId="0" borderId="1" xfId="0" applyNumberFormat="1" applyFont="1" applyFill="1" applyBorder="1" applyAlignment="1">
      <alignment vertical="center"/>
    </xf>
    <xf numFmtId="0" fontId="10" fillId="0" borderId="0" xfId="0" applyFont="1" applyFill="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164" fontId="10" fillId="0" borderId="1" xfId="1"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2" fillId="0" borderId="1" xfId="0" applyFont="1" applyFill="1" applyBorder="1" applyAlignment="1">
      <alignment horizontal="center" vertical="center"/>
    </xf>
    <xf numFmtId="0" fontId="16" fillId="4" borderId="0" xfId="0" applyFont="1" applyFill="1"/>
    <xf numFmtId="0" fontId="17" fillId="4" borderId="0" xfId="0" applyFont="1" applyFill="1"/>
    <xf numFmtId="0" fontId="16" fillId="0" borderId="0" xfId="0" applyFont="1" applyFill="1"/>
    <xf numFmtId="164" fontId="10" fillId="0" borderId="6" xfId="1" applyNumberFormat="1" applyFont="1" applyFill="1" applyBorder="1" applyAlignment="1">
      <alignment vertical="center"/>
    </xf>
    <xf numFmtId="164" fontId="6" fillId="0" borderId="4" xfId="1" applyNumberFormat="1" applyFont="1" applyFill="1" applyBorder="1" applyAlignment="1">
      <alignment vertical="center"/>
    </xf>
    <xf numFmtId="43" fontId="16" fillId="0" borderId="0" xfId="1" applyFont="1" applyFill="1"/>
    <xf numFmtId="43" fontId="16" fillId="0" borderId="0" xfId="1" applyFont="1" applyFill="1" applyBorder="1"/>
    <xf numFmtId="43" fontId="16" fillId="0" borderId="0" xfId="1" applyFont="1" applyFill="1" applyBorder="1" applyAlignment="1">
      <alignment vertical="center"/>
    </xf>
    <xf numFmtId="43" fontId="18" fillId="0" borderId="0" xfId="1" applyFont="1" applyFill="1"/>
    <xf numFmtId="43" fontId="19" fillId="0" borderId="0" xfId="1" applyFont="1" applyFill="1" applyBorder="1" applyAlignment="1">
      <alignment horizontal="left" vertical="center"/>
    </xf>
    <xf numFmtId="0" fontId="16" fillId="0" borderId="0" xfId="0" applyFont="1"/>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0" fillId="0" borderId="3" xfId="0" applyFont="1" applyBorder="1" applyAlignment="1">
      <alignment horizontal="center" vertical="center"/>
    </xf>
    <xf numFmtId="2" fontId="12" fillId="0" borderId="6" xfId="0" applyNumberFormat="1" applyFont="1" applyFill="1" applyBorder="1" applyAlignment="1">
      <alignment horizontal="left" vertical="center"/>
    </xf>
    <xf numFmtId="2" fontId="12" fillId="0" borderId="7" xfId="0" applyNumberFormat="1" applyFont="1" applyFill="1" applyBorder="1" applyAlignment="1">
      <alignment horizontal="left" vertical="center"/>
    </xf>
    <xf numFmtId="2" fontId="12" fillId="0" borderId="8" xfId="0" applyNumberFormat="1"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7" fillId="3" borderId="5"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12" fillId="0" borderId="5"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2" fontId="10" fillId="0" borderId="2"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 val="Parameters"/>
      <sheetName val="Area Adjusting"/>
      <sheetName val="W1-AR"/>
      <sheetName val="COSTING"/>
      <sheetName val="Bal"/>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Note 6 to 35"/>
      <sheetName val="segmentwise_result1"/>
      <sheetName val="P&amp;L,_CF_and_Notes"/>
      <sheetName val="Amortization Table"/>
      <sheetName val="SPIN"/>
      <sheetName val="PFIX98"/>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 val="Graph"/>
      <sheetName val="stata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 val="25-May-09"/>
      <sheetName val="Main Data"/>
      <sheetName val="Fixed Assets"/>
      <sheetName val="Liabilities"/>
      <sheetName val="1365100"/>
      <sheetName val="Other Recievable"/>
      <sheetName val="fed PAYABLE"/>
      <sheetName val="Lists"/>
      <sheetName val="June 2012"/>
      <sheetName val="June,04"/>
      <sheetName val="Grades"/>
      <sheetName val="Prepaid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85" zoomScaleSheetLayoutView="100" workbookViewId="0">
      <selection activeCell="H28" sqref="H28"/>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4.7109375" style="83" bestFit="1" customWidth="1"/>
    <col min="7" max="8" width="14.5703125" style="83" bestFit="1" customWidth="1"/>
    <col min="9" max="9" width="13.7109375" style="83" bestFit="1" customWidth="1"/>
    <col min="10" max="10" width="14.140625" style="83" bestFit="1" customWidth="1"/>
    <col min="11" max="11" width="13.5703125" style="80" bestFit="1" customWidth="1"/>
    <col min="12" max="15" width="9.140625" style="78"/>
    <col min="16" max="16" width="9.140625" style="79"/>
    <col min="17" max="23" width="9.140625" style="66"/>
    <col min="24" max="16384" width="9.140625" style="6"/>
  </cols>
  <sheetData>
    <row r="1" spans="1:8" ht="15" x14ac:dyDescent="0.25">
      <c r="A1" s="34" t="s">
        <v>104</v>
      </c>
    </row>
    <row r="2" spans="1:8" ht="15" x14ac:dyDescent="0.25">
      <c r="A2" s="34" t="s">
        <v>83</v>
      </c>
      <c r="C2" s="7">
        <v>17</v>
      </c>
    </row>
    <row r="3" spans="1:8" ht="15" x14ac:dyDescent="0.25">
      <c r="A3" s="34" t="s">
        <v>114</v>
      </c>
    </row>
    <row r="4" spans="1:8" ht="24" x14ac:dyDescent="0.2">
      <c r="A4" s="9" t="s">
        <v>62</v>
      </c>
      <c r="B4" s="9" t="s">
        <v>0</v>
      </c>
      <c r="C4" s="10" t="s">
        <v>63</v>
      </c>
      <c r="D4" s="11" t="s">
        <v>65</v>
      </c>
      <c r="E4" s="10" t="s">
        <v>64</v>
      </c>
    </row>
    <row r="5" spans="1:8" x14ac:dyDescent="0.2">
      <c r="A5" s="104" t="s">
        <v>1</v>
      </c>
      <c r="B5" s="104"/>
      <c r="C5" s="104"/>
      <c r="D5" s="104"/>
      <c r="E5" s="104"/>
    </row>
    <row r="6" spans="1:8" x14ac:dyDescent="0.2">
      <c r="A6" s="12">
        <v>1.1000000000000001</v>
      </c>
      <c r="B6" s="13" t="s">
        <v>2</v>
      </c>
      <c r="C6" s="82">
        <v>3057140</v>
      </c>
      <c r="D6" s="1">
        <v>1</v>
      </c>
      <c r="E6" s="2">
        <v>0</v>
      </c>
    </row>
    <row r="7" spans="1:8" x14ac:dyDescent="0.2">
      <c r="A7" s="65" t="s">
        <v>112</v>
      </c>
      <c r="B7" s="15" t="s">
        <v>3</v>
      </c>
      <c r="C7" s="16">
        <v>2500000</v>
      </c>
      <c r="D7" s="1">
        <v>1</v>
      </c>
      <c r="E7" s="2">
        <v>0</v>
      </c>
    </row>
    <row r="8" spans="1:8" x14ac:dyDescent="0.2">
      <c r="A8" s="14">
        <v>1.3</v>
      </c>
      <c r="B8" s="15" t="s">
        <v>113</v>
      </c>
      <c r="C8" s="16"/>
      <c r="D8" s="17">
        <v>0</v>
      </c>
      <c r="E8" s="16">
        <v>0</v>
      </c>
    </row>
    <row r="9" spans="1:8" x14ac:dyDescent="0.2">
      <c r="A9" s="116">
        <v>1.4</v>
      </c>
      <c r="B9" s="18" t="s">
        <v>60</v>
      </c>
      <c r="C9" s="16"/>
      <c r="D9" s="17"/>
      <c r="E9" s="4"/>
    </row>
    <row r="10" spans="1:8" x14ac:dyDescent="0.2">
      <c r="A10" s="116"/>
      <c r="B10" s="19" t="s">
        <v>4</v>
      </c>
      <c r="C10" s="16"/>
      <c r="D10" s="17"/>
      <c r="E10" s="4"/>
    </row>
    <row r="11" spans="1:8" x14ac:dyDescent="0.2">
      <c r="A11" s="116"/>
      <c r="B11" s="20" t="s">
        <v>5</v>
      </c>
      <c r="C11" s="16"/>
      <c r="D11" s="3">
        <v>0.05</v>
      </c>
      <c r="E11" s="4">
        <v>0</v>
      </c>
    </row>
    <row r="12" spans="1:8" x14ac:dyDescent="0.2">
      <c r="A12" s="116"/>
      <c r="B12" s="20" t="s">
        <v>6</v>
      </c>
      <c r="C12" s="16"/>
      <c r="D12" s="3">
        <v>7.4999999999999997E-2</v>
      </c>
      <c r="E12" s="4">
        <v>0</v>
      </c>
    </row>
    <row r="13" spans="1:8" x14ac:dyDescent="0.2">
      <c r="A13" s="116"/>
      <c r="B13" s="20" t="s">
        <v>7</v>
      </c>
      <c r="C13" s="16"/>
      <c r="D13" s="3">
        <v>0.1</v>
      </c>
      <c r="E13" s="4">
        <v>0</v>
      </c>
    </row>
    <row r="14" spans="1:8" x14ac:dyDescent="0.2">
      <c r="A14" s="116"/>
      <c r="B14" s="19" t="s">
        <v>8</v>
      </c>
      <c r="C14" s="16"/>
      <c r="D14" s="17"/>
      <c r="E14" s="4"/>
    </row>
    <row r="15" spans="1:8" x14ac:dyDescent="0.2">
      <c r="A15" s="116"/>
      <c r="B15" s="20" t="s">
        <v>9</v>
      </c>
      <c r="C15" s="16"/>
      <c r="D15" s="3">
        <v>0.1</v>
      </c>
      <c r="E15" s="4">
        <v>0</v>
      </c>
      <c r="H15" s="83">
        <f>C28+C48+C49+C50</f>
        <v>154811109</v>
      </c>
    </row>
    <row r="16" spans="1:8" x14ac:dyDescent="0.2">
      <c r="A16" s="116"/>
      <c r="B16" s="20" t="s">
        <v>10</v>
      </c>
      <c r="C16" s="16"/>
      <c r="D16" s="3">
        <v>0.125</v>
      </c>
      <c r="E16" s="4">
        <v>0</v>
      </c>
    </row>
    <row r="17" spans="1:23" x14ac:dyDescent="0.2">
      <c r="A17" s="116"/>
      <c r="B17" s="20" t="s">
        <v>11</v>
      </c>
      <c r="C17" s="21"/>
      <c r="D17" s="3">
        <v>0.15</v>
      </c>
      <c r="E17" s="4">
        <v>0</v>
      </c>
    </row>
    <row r="18" spans="1:23" x14ac:dyDescent="0.2">
      <c r="A18" s="111">
        <v>1.5</v>
      </c>
      <c r="B18" s="18" t="s">
        <v>61</v>
      </c>
      <c r="C18" s="4"/>
      <c r="D18" s="22"/>
      <c r="E18" s="4"/>
    </row>
    <row r="19" spans="1:23" ht="24" x14ac:dyDescent="0.2">
      <c r="A19" s="112"/>
      <c r="B19" s="23" t="s">
        <v>12</v>
      </c>
      <c r="C19" s="64">
        <v>299310</v>
      </c>
      <c r="D19" s="17">
        <v>44896.5</v>
      </c>
      <c r="E19" s="17">
        <v>254413.5</v>
      </c>
    </row>
    <row r="20" spans="1:23" x14ac:dyDescent="0.2">
      <c r="A20" s="112"/>
      <c r="B20" s="20" t="s">
        <v>13</v>
      </c>
      <c r="C20" s="42">
        <v>18111711</v>
      </c>
      <c r="D20" s="3">
        <v>1</v>
      </c>
      <c r="E20" s="4">
        <v>0</v>
      </c>
    </row>
    <row r="21" spans="1:23" ht="36" x14ac:dyDescent="0.2">
      <c r="A21" s="112"/>
      <c r="B21" s="24" t="s">
        <v>84</v>
      </c>
      <c r="C21" s="64"/>
      <c r="D21" s="4">
        <v>0</v>
      </c>
      <c r="E21" s="4">
        <v>0</v>
      </c>
    </row>
    <row r="22" spans="1:23" s="26" customFormat="1" ht="96.75" customHeight="1" x14ac:dyDescent="0.2">
      <c r="A22" s="113"/>
      <c r="B22" s="25" t="s">
        <v>82</v>
      </c>
      <c r="C22" s="4"/>
      <c r="D22" s="3">
        <v>1</v>
      </c>
      <c r="E22" s="4">
        <v>0</v>
      </c>
      <c r="F22" s="83"/>
      <c r="G22" s="83"/>
      <c r="H22" s="83"/>
      <c r="I22" s="83"/>
      <c r="J22" s="83"/>
      <c r="K22" s="80"/>
      <c r="L22" s="78"/>
      <c r="M22" s="78"/>
      <c r="N22" s="78"/>
      <c r="O22" s="78"/>
      <c r="P22" s="79"/>
      <c r="Q22" s="67"/>
      <c r="R22" s="67"/>
      <c r="S22" s="67"/>
      <c r="T22" s="67"/>
      <c r="U22" s="67"/>
      <c r="V22" s="67"/>
      <c r="W22" s="67"/>
    </row>
    <row r="23" spans="1:23" x14ac:dyDescent="0.2">
      <c r="A23" s="14">
        <v>1.6</v>
      </c>
      <c r="B23" s="15" t="s">
        <v>14</v>
      </c>
      <c r="C23" s="4"/>
      <c r="D23" s="3">
        <v>1</v>
      </c>
      <c r="E23" s="4">
        <v>0</v>
      </c>
    </row>
    <row r="24" spans="1:23" x14ac:dyDescent="0.2">
      <c r="A24" s="111">
        <v>1.7</v>
      </c>
      <c r="B24" s="18" t="s">
        <v>15</v>
      </c>
      <c r="C24" s="4"/>
      <c r="D24" s="27"/>
      <c r="E24" s="4"/>
    </row>
    <row r="25" spans="1:23" ht="24" x14ac:dyDescent="0.2">
      <c r="A25" s="112"/>
      <c r="B25" s="23" t="s">
        <v>106</v>
      </c>
      <c r="C25" s="4"/>
      <c r="D25" s="16">
        <v>0</v>
      </c>
      <c r="E25" s="16">
        <v>0</v>
      </c>
      <c r="G25" s="84"/>
    </row>
    <row r="26" spans="1:23" x14ac:dyDescent="0.2">
      <c r="A26" s="113"/>
      <c r="B26" s="20" t="s">
        <v>16</v>
      </c>
      <c r="C26" s="4"/>
      <c r="D26" s="3">
        <v>1</v>
      </c>
      <c r="E26" s="4">
        <v>0</v>
      </c>
      <c r="G26" s="84"/>
    </row>
    <row r="27" spans="1:23" ht="24" x14ac:dyDescent="0.2">
      <c r="A27" s="14">
        <v>1.8</v>
      </c>
      <c r="B27" s="28" t="s">
        <v>71</v>
      </c>
      <c r="C27" s="16">
        <v>1300000</v>
      </c>
      <c r="D27" s="3">
        <v>1</v>
      </c>
      <c r="E27" s="4">
        <v>0</v>
      </c>
      <c r="G27" s="84"/>
    </row>
    <row r="28" spans="1:23" s="26" customFormat="1" x14ac:dyDescent="0.2">
      <c r="A28" s="36">
        <v>1.9</v>
      </c>
      <c r="B28" s="37" t="s">
        <v>72</v>
      </c>
      <c r="C28" s="17">
        <v>54853126</v>
      </c>
      <c r="D28" s="17">
        <v>0</v>
      </c>
      <c r="E28" s="17">
        <v>54853126</v>
      </c>
      <c r="F28" s="83"/>
      <c r="G28" s="84"/>
      <c r="H28" s="83"/>
      <c r="I28" s="83"/>
      <c r="J28" s="83"/>
      <c r="K28" s="80"/>
      <c r="L28" s="78"/>
      <c r="M28" s="78"/>
      <c r="N28" s="78"/>
      <c r="O28" s="78"/>
      <c r="P28" s="79"/>
      <c r="Q28" s="67"/>
      <c r="R28" s="67"/>
      <c r="S28" s="67"/>
      <c r="T28" s="67"/>
      <c r="U28" s="67"/>
      <c r="V28" s="67"/>
      <c r="W28" s="67"/>
    </row>
    <row r="29" spans="1:23" x14ac:dyDescent="0.2">
      <c r="A29" s="29">
        <v>1.1000000000000001</v>
      </c>
      <c r="B29" s="28" t="s">
        <v>73</v>
      </c>
      <c r="C29" s="16"/>
      <c r="D29" s="17">
        <v>0</v>
      </c>
      <c r="E29" s="16">
        <v>0</v>
      </c>
      <c r="G29" s="85"/>
    </row>
    <row r="30" spans="1:23" s="43" customFormat="1" ht="15" x14ac:dyDescent="0.25">
      <c r="A30" s="38">
        <v>1.1100000000000001</v>
      </c>
      <c r="B30" s="39" t="s">
        <v>17</v>
      </c>
      <c r="C30" s="40"/>
      <c r="D30" s="41">
        <v>1</v>
      </c>
      <c r="E30" s="42">
        <v>0</v>
      </c>
      <c r="F30" s="86"/>
      <c r="G30" s="85"/>
      <c r="H30" s="83"/>
      <c r="I30" s="83"/>
      <c r="J30" s="83"/>
      <c r="K30" s="80"/>
      <c r="L30" s="78"/>
      <c r="M30" s="78"/>
      <c r="N30" s="78"/>
      <c r="O30" s="78"/>
      <c r="P30" s="79"/>
      <c r="Q30" s="66"/>
      <c r="R30" s="66"/>
      <c r="S30" s="66"/>
      <c r="T30" s="66"/>
      <c r="U30" s="66"/>
      <c r="V30" s="66"/>
      <c r="W30" s="66"/>
    </row>
    <row r="31" spans="1:23" s="43" customFormat="1" ht="24" x14ac:dyDescent="0.25">
      <c r="A31" s="105">
        <v>1.1200000000000001</v>
      </c>
      <c r="B31" s="47" t="s">
        <v>66</v>
      </c>
      <c r="C31" s="42"/>
      <c r="D31" s="40">
        <v>0</v>
      </c>
      <c r="E31" s="40">
        <v>0</v>
      </c>
      <c r="F31" s="86"/>
      <c r="G31" s="84"/>
      <c r="H31" s="83"/>
      <c r="I31" s="83"/>
      <c r="J31" s="83"/>
      <c r="K31" s="80"/>
      <c r="L31" s="78"/>
      <c r="M31" s="78"/>
      <c r="N31" s="78"/>
      <c r="O31" s="78"/>
      <c r="P31" s="79"/>
      <c r="Q31" s="66"/>
      <c r="R31" s="66"/>
      <c r="S31" s="66"/>
      <c r="T31" s="66"/>
      <c r="U31" s="66"/>
      <c r="V31" s="66"/>
      <c r="W31" s="66"/>
    </row>
    <row r="32" spans="1:23" s="43" customFormat="1" ht="24" x14ac:dyDescent="0.25">
      <c r="A32" s="107"/>
      <c r="B32" s="55" t="s">
        <v>18</v>
      </c>
      <c r="C32" s="42">
        <v>1832477</v>
      </c>
      <c r="D32" s="40">
        <v>1832477</v>
      </c>
      <c r="E32" s="40">
        <v>0</v>
      </c>
      <c r="F32" s="86"/>
      <c r="G32" s="84"/>
      <c r="H32" s="83"/>
      <c r="I32" s="83"/>
      <c r="J32" s="83"/>
      <c r="K32" s="80"/>
      <c r="L32" s="78"/>
      <c r="M32" s="78"/>
      <c r="N32" s="78"/>
      <c r="O32" s="78"/>
      <c r="P32" s="79"/>
      <c r="Q32" s="66"/>
      <c r="R32" s="66"/>
      <c r="S32" s="66"/>
      <c r="T32" s="66"/>
      <c r="U32" s="66"/>
      <c r="V32" s="66"/>
      <c r="W32" s="66"/>
    </row>
    <row r="33" spans="1:23" s="43" customFormat="1" ht="15" x14ac:dyDescent="0.25">
      <c r="A33" s="70">
        <v>1.1299999999999999</v>
      </c>
      <c r="B33" s="47" t="s">
        <v>74</v>
      </c>
      <c r="C33" s="40"/>
      <c r="D33" s="40">
        <v>0</v>
      </c>
      <c r="E33" s="40">
        <v>0</v>
      </c>
      <c r="F33" s="86"/>
      <c r="G33" s="83"/>
      <c r="H33" s="83"/>
      <c r="I33" s="83"/>
      <c r="J33" s="83"/>
      <c r="K33" s="80"/>
      <c r="L33" s="78"/>
      <c r="M33" s="78"/>
      <c r="N33" s="78"/>
      <c r="O33" s="78"/>
      <c r="P33" s="79"/>
      <c r="Q33" s="66"/>
      <c r="R33" s="66"/>
      <c r="S33" s="66"/>
      <c r="T33" s="66"/>
      <c r="U33" s="66"/>
      <c r="V33" s="66"/>
      <c r="W33" s="66"/>
    </row>
    <row r="34" spans="1:23" s="43" customFormat="1" ht="36" x14ac:dyDescent="0.2">
      <c r="A34" s="71">
        <v>1.1399999999999999</v>
      </c>
      <c r="B34" s="47" t="s">
        <v>96</v>
      </c>
      <c r="C34" s="40"/>
      <c r="D34" s="40">
        <v>0</v>
      </c>
      <c r="E34" s="40">
        <v>0</v>
      </c>
      <c r="F34" s="83"/>
      <c r="G34" s="83"/>
      <c r="H34" s="83"/>
      <c r="I34" s="83"/>
      <c r="J34" s="83"/>
      <c r="K34" s="80"/>
      <c r="L34" s="78"/>
      <c r="M34" s="78"/>
      <c r="N34" s="78"/>
      <c r="O34" s="78"/>
      <c r="P34" s="79"/>
      <c r="Q34" s="66"/>
      <c r="R34" s="66"/>
      <c r="S34" s="66"/>
      <c r="T34" s="66"/>
      <c r="U34" s="66"/>
      <c r="V34" s="66"/>
      <c r="W34" s="66"/>
    </row>
    <row r="35" spans="1:23" s="43" customFormat="1" ht="24" x14ac:dyDescent="0.25">
      <c r="A35" s="105">
        <v>1.1499999999999999</v>
      </c>
      <c r="B35" s="47" t="s">
        <v>78</v>
      </c>
      <c r="C35" s="17">
        <v>133326</v>
      </c>
      <c r="D35" s="40">
        <v>0</v>
      </c>
      <c r="E35" s="42">
        <v>133326</v>
      </c>
      <c r="F35" s="86"/>
      <c r="G35" s="86"/>
      <c r="H35" s="83"/>
      <c r="I35" s="83"/>
      <c r="J35" s="83"/>
      <c r="K35" s="80"/>
      <c r="L35" s="78"/>
      <c r="M35" s="78"/>
      <c r="N35" s="78"/>
      <c r="O35" s="78"/>
      <c r="P35" s="79"/>
      <c r="Q35" s="66"/>
      <c r="R35" s="66"/>
      <c r="S35" s="66"/>
      <c r="T35" s="66"/>
      <c r="U35" s="66"/>
      <c r="V35" s="66"/>
      <c r="W35" s="66"/>
    </row>
    <row r="36" spans="1:23" s="43" customFormat="1" ht="15" x14ac:dyDescent="0.25">
      <c r="A36" s="107"/>
      <c r="B36" s="47" t="s">
        <v>77</v>
      </c>
      <c r="C36" s="40"/>
      <c r="D36" s="68">
        <v>1</v>
      </c>
      <c r="E36" s="42">
        <v>0</v>
      </c>
      <c r="F36" s="83"/>
      <c r="G36" s="86"/>
      <c r="H36" s="83"/>
      <c r="I36" s="83"/>
      <c r="J36" s="83"/>
      <c r="K36" s="80"/>
      <c r="L36" s="78"/>
      <c r="M36" s="78"/>
      <c r="N36" s="78"/>
      <c r="O36" s="78"/>
      <c r="P36" s="79"/>
      <c r="Q36" s="66"/>
      <c r="R36" s="66"/>
      <c r="S36" s="66"/>
      <c r="T36" s="66"/>
      <c r="U36" s="66"/>
      <c r="V36" s="66"/>
      <c r="W36" s="66"/>
    </row>
    <row r="37" spans="1:23" s="43" customFormat="1" ht="15" x14ac:dyDescent="0.25">
      <c r="A37" s="105">
        <v>1.1599999999999999</v>
      </c>
      <c r="B37" s="72" t="s">
        <v>19</v>
      </c>
      <c r="C37" s="17"/>
      <c r="D37" s="48" t="s">
        <v>111</v>
      </c>
      <c r="E37" s="50"/>
      <c r="F37" s="86"/>
      <c r="G37" s="84"/>
      <c r="H37" s="83"/>
      <c r="I37" s="83"/>
      <c r="J37" s="83"/>
      <c r="K37" s="80"/>
      <c r="L37" s="78"/>
      <c r="M37" s="78"/>
      <c r="N37" s="78"/>
      <c r="O37" s="78"/>
      <c r="P37" s="79"/>
      <c r="Q37" s="66"/>
      <c r="R37" s="66"/>
      <c r="S37" s="66"/>
      <c r="T37" s="66"/>
      <c r="U37" s="66"/>
      <c r="V37" s="66"/>
      <c r="W37" s="66"/>
    </row>
    <row r="38" spans="1:23" s="43" customFormat="1" ht="24" x14ac:dyDescent="0.2">
      <c r="A38" s="106"/>
      <c r="B38" s="55" t="s">
        <v>20</v>
      </c>
      <c r="C38" s="17">
        <v>29275</v>
      </c>
      <c r="D38" s="40">
        <v>0</v>
      </c>
      <c r="E38" s="40">
        <v>0</v>
      </c>
      <c r="F38" s="83"/>
      <c r="G38" s="85"/>
      <c r="H38" s="83"/>
      <c r="I38" s="83"/>
      <c r="J38" s="83"/>
      <c r="K38" s="80"/>
      <c r="L38" s="78"/>
      <c r="M38" s="78"/>
      <c r="N38" s="78"/>
      <c r="O38" s="78"/>
      <c r="P38" s="79"/>
      <c r="Q38" s="66"/>
      <c r="R38" s="66"/>
      <c r="S38" s="66"/>
      <c r="T38" s="66"/>
      <c r="U38" s="66"/>
      <c r="V38" s="66"/>
      <c r="W38" s="66"/>
    </row>
    <row r="39" spans="1:23" s="43" customFormat="1" ht="24" x14ac:dyDescent="0.2">
      <c r="A39" s="107"/>
      <c r="B39" s="55" t="s">
        <v>76</v>
      </c>
      <c r="C39" s="17">
        <v>1526009</v>
      </c>
      <c r="D39" s="40">
        <v>0</v>
      </c>
      <c r="E39" s="40">
        <v>1526009</v>
      </c>
      <c r="F39" s="83"/>
      <c r="G39" s="83"/>
      <c r="H39" s="83"/>
      <c r="I39" s="83"/>
      <c r="J39" s="83"/>
      <c r="K39" s="80"/>
      <c r="L39" s="78"/>
      <c r="M39" s="78"/>
      <c r="N39" s="78"/>
      <c r="O39" s="78"/>
      <c r="P39" s="79"/>
      <c r="Q39" s="66"/>
      <c r="R39" s="66"/>
      <c r="S39" s="66"/>
      <c r="T39" s="66"/>
      <c r="U39" s="66"/>
      <c r="V39" s="66"/>
      <c r="W39" s="66"/>
    </row>
    <row r="40" spans="1:23" s="43" customFormat="1" x14ac:dyDescent="0.2">
      <c r="A40" s="105">
        <v>1.17</v>
      </c>
      <c r="B40" s="58" t="s">
        <v>21</v>
      </c>
      <c r="C40" s="54"/>
      <c r="D40" s="40"/>
      <c r="E40" s="50"/>
      <c r="F40" s="83"/>
      <c r="G40" s="83"/>
      <c r="H40" s="83"/>
      <c r="I40" s="83"/>
      <c r="J40" s="83"/>
      <c r="K40" s="80"/>
      <c r="L40" s="78"/>
      <c r="M40" s="78"/>
      <c r="N40" s="78"/>
      <c r="O40" s="78"/>
      <c r="P40" s="79"/>
      <c r="Q40" s="66"/>
      <c r="R40" s="66"/>
      <c r="S40" s="66"/>
      <c r="T40" s="66"/>
      <c r="U40" s="66"/>
      <c r="V40" s="66"/>
      <c r="W40" s="66"/>
    </row>
    <row r="41" spans="1:23" s="43" customFormat="1" ht="60" x14ac:dyDescent="0.2">
      <c r="A41" s="106"/>
      <c r="B41" s="55" t="s">
        <v>97</v>
      </c>
      <c r="C41" s="54">
        <v>32870279</v>
      </c>
      <c r="D41" s="40">
        <v>13413504</v>
      </c>
      <c r="E41" s="40">
        <v>13413504</v>
      </c>
      <c r="F41" s="83"/>
      <c r="G41" s="83"/>
      <c r="H41" s="83"/>
      <c r="I41" s="83"/>
      <c r="J41" s="83"/>
      <c r="K41" s="80"/>
      <c r="L41" s="78"/>
      <c r="M41" s="78"/>
      <c r="N41" s="78"/>
      <c r="O41" s="78"/>
      <c r="P41" s="79"/>
      <c r="Q41" s="66"/>
      <c r="R41" s="66"/>
      <c r="S41" s="66"/>
      <c r="T41" s="66"/>
      <c r="U41" s="66"/>
      <c r="V41" s="66"/>
      <c r="W41" s="66"/>
    </row>
    <row r="42" spans="1:23" s="43" customFormat="1" ht="24" x14ac:dyDescent="0.2">
      <c r="A42" s="106"/>
      <c r="B42" s="55" t="s">
        <v>98</v>
      </c>
      <c r="C42" s="54"/>
      <c r="D42" s="40">
        <v>0</v>
      </c>
      <c r="E42" s="40">
        <v>0</v>
      </c>
      <c r="F42" s="83"/>
      <c r="G42" s="83"/>
      <c r="H42" s="83"/>
      <c r="I42" s="83"/>
      <c r="J42" s="83"/>
      <c r="K42" s="80"/>
      <c r="L42" s="78"/>
      <c r="M42" s="78"/>
      <c r="N42" s="78"/>
      <c r="O42" s="78"/>
      <c r="P42" s="79"/>
      <c r="Q42" s="66"/>
      <c r="R42" s="66"/>
      <c r="S42" s="66"/>
      <c r="T42" s="66"/>
      <c r="U42" s="66"/>
      <c r="V42" s="66"/>
      <c r="W42" s="66"/>
    </row>
    <row r="43" spans="1:23" s="43" customFormat="1" ht="36" x14ac:dyDescent="0.2">
      <c r="A43" s="106"/>
      <c r="B43" s="55" t="s">
        <v>99</v>
      </c>
      <c r="C43" s="54"/>
      <c r="D43" s="40">
        <v>0</v>
      </c>
      <c r="E43" s="40">
        <v>0</v>
      </c>
      <c r="F43" s="83"/>
      <c r="G43" s="83"/>
      <c r="H43" s="83"/>
      <c r="I43" s="83"/>
      <c r="J43" s="83"/>
      <c r="K43" s="80"/>
      <c r="L43" s="78"/>
      <c r="M43" s="78"/>
      <c r="N43" s="78"/>
      <c r="O43" s="78"/>
      <c r="P43" s="79"/>
      <c r="Q43" s="66"/>
      <c r="R43" s="66"/>
      <c r="S43" s="66"/>
      <c r="T43" s="66"/>
      <c r="U43" s="66"/>
      <c r="V43" s="66"/>
      <c r="W43" s="66"/>
    </row>
    <row r="44" spans="1:23" s="43" customFormat="1" ht="36" x14ac:dyDescent="0.2">
      <c r="A44" s="106"/>
      <c r="B44" s="55" t="s">
        <v>100</v>
      </c>
      <c r="C44" s="54">
        <v>4449846</v>
      </c>
      <c r="D44" s="40">
        <v>0</v>
      </c>
      <c r="E44" s="42">
        <v>689757</v>
      </c>
      <c r="F44" s="83"/>
      <c r="G44" s="83"/>
      <c r="H44" s="83"/>
      <c r="I44" s="83"/>
      <c r="J44" s="83"/>
      <c r="K44" s="80"/>
      <c r="L44" s="78"/>
      <c r="M44" s="78"/>
      <c r="N44" s="78"/>
      <c r="O44" s="78"/>
      <c r="P44" s="79"/>
      <c r="Q44" s="66"/>
      <c r="R44" s="66"/>
      <c r="S44" s="66"/>
      <c r="T44" s="66"/>
      <c r="U44" s="66"/>
      <c r="V44" s="66"/>
      <c r="W44" s="66"/>
    </row>
    <row r="45" spans="1:23" s="43" customFormat="1" ht="61.5" customHeight="1" x14ac:dyDescent="0.2">
      <c r="A45" s="106"/>
      <c r="B45" s="55" t="s">
        <v>101</v>
      </c>
      <c r="C45" s="40">
        <v>3444050</v>
      </c>
      <c r="D45" s="40">
        <v>-8382520</v>
      </c>
      <c r="E45" s="42">
        <v>-8382520</v>
      </c>
      <c r="F45" s="83"/>
      <c r="G45" s="83"/>
      <c r="H45" s="83"/>
      <c r="I45" s="83"/>
      <c r="J45" s="83"/>
      <c r="K45" s="80"/>
      <c r="L45" s="78"/>
      <c r="M45" s="78"/>
      <c r="N45" s="78"/>
      <c r="O45" s="78"/>
      <c r="P45" s="79"/>
      <c r="Q45" s="66"/>
      <c r="R45" s="66"/>
      <c r="S45" s="66"/>
      <c r="T45" s="66"/>
      <c r="U45" s="66"/>
      <c r="V45" s="66"/>
      <c r="W45" s="66"/>
    </row>
    <row r="46" spans="1:23" s="43" customFormat="1" x14ac:dyDescent="0.2">
      <c r="A46" s="107"/>
      <c r="B46" s="73" t="s">
        <v>22</v>
      </c>
      <c r="C46" s="54">
        <v>46400007</v>
      </c>
      <c r="D46" s="68">
        <v>1</v>
      </c>
      <c r="E46" s="42">
        <v>0</v>
      </c>
      <c r="F46" s="83"/>
      <c r="G46" s="83"/>
      <c r="H46" s="83"/>
      <c r="I46" s="83"/>
      <c r="J46" s="83"/>
      <c r="K46" s="80"/>
      <c r="L46" s="78"/>
      <c r="M46" s="78"/>
      <c r="N46" s="78"/>
      <c r="O46" s="78"/>
      <c r="P46" s="79"/>
      <c r="Q46" s="66"/>
      <c r="R46" s="66"/>
      <c r="S46" s="66"/>
      <c r="T46" s="66"/>
      <c r="U46" s="66"/>
      <c r="V46" s="66"/>
      <c r="W46" s="66"/>
    </row>
    <row r="47" spans="1:23" s="43" customFormat="1" x14ac:dyDescent="0.2">
      <c r="A47" s="105">
        <v>1.18</v>
      </c>
      <c r="B47" s="58" t="s">
        <v>23</v>
      </c>
      <c r="C47" s="40"/>
      <c r="D47" s="74"/>
      <c r="E47" s="50"/>
      <c r="F47" s="83"/>
      <c r="G47" s="83"/>
      <c r="H47" s="83"/>
      <c r="I47" s="83"/>
      <c r="J47" s="83"/>
      <c r="K47" s="80"/>
      <c r="L47" s="78"/>
      <c r="M47" s="78"/>
      <c r="N47" s="78"/>
      <c r="O47" s="78"/>
      <c r="P47" s="79"/>
      <c r="Q47" s="66"/>
      <c r="R47" s="66"/>
      <c r="S47" s="66"/>
      <c r="T47" s="66"/>
      <c r="U47" s="66"/>
      <c r="V47" s="66"/>
      <c r="W47" s="66"/>
    </row>
    <row r="48" spans="1:23" s="43" customFormat="1" x14ac:dyDescent="0.2">
      <c r="A48" s="106"/>
      <c r="B48" s="40" t="s">
        <v>85</v>
      </c>
      <c r="C48" s="48">
        <v>36613842</v>
      </c>
      <c r="D48" s="40">
        <v>0</v>
      </c>
      <c r="E48" s="50">
        <v>36613842</v>
      </c>
      <c r="F48" s="83"/>
      <c r="G48" s="88"/>
      <c r="H48" s="88"/>
      <c r="I48" s="88"/>
      <c r="J48" s="88"/>
      <c r="K48" s="80"/>
      <c r="L48" s="78"/>
      <c r="M48" s="78"/>
      <c r="N48" s="78"/>
      <c r="O48" s="78"/>
      <c r="P48" s="79"/>
      <c r="Q48" s="66"/>
      <c r="R48" s="66"/>
      <c r="S48" s="66"/>
      <c r="T48" s="66"/>
      <c r="U48" s="66"/>
      <c r="V48" s="66"/>
      <c r="W48" s="66"/>
    </row>
    <row r="49" spans="1:23" s="43" customFormat="1" x14ac:dyDescent="0.2">
      <c r="A49" s="106"/>
      <c r="B49" s="40" t="s">
        <v>24</v>
      </c>
      <c r="C49" s="40">
        <v>61974899</v>
      </c>
      <c r="D49" s="40">
        <v>0</v>
      </c>
      <c r="E49" s="50">
        <v>61974899</v>
      </c>
      <c r="F49" s="83"/>
      <c r="G49" s="88"/>
      <c r="H49" s="88"/>
      <c r="I49" s="88"/>
      <c r="J49" s="88"/>
      <c r="K49" s="80"/>
      <c r="L49" s="78"/>
      <c r="M49" s="78"/>
      <c r="N49" s="78"/>
      <c r="O49" s="78"/>
      <c r="P49" s="79"/>
      <c r="Q49" s="66"/>
      <c r="R49" s="66"/>
      <c r="S49" s="66"/>
      <c r="T49" s="66"/>
      <c r="U49" s="66"/>
      <c r="V49" s="66"/>
      <c r="W49" s="66"/>
    </row>
    <row r="50" spans="1:23" s="43" customFormat="1" x14ac:dyDescent="0.2">
      <c r="A50" s="107"/>
      <c r="B50" s="40" t="s">
        <v>25</v>
      </c>
      <c r="C50" s="40">
        <v>1369242</v>
      </c>
      <c r="D50" s="40">
        <v>0</v>
      </c>
      <c r="E50" s="50">
        <v>1369242</v>
      </c>
      <c r="F50" s="83"/>
      <c r="G50" s="88"/>
      <c r="H50" s="88"/>
      <c r="I50" s="88"/>
      <c r="J50" s="88"/>
      <c r="K50" s="80"/>
      <c r="L50" s="78"/>
      <c r="M50" s="78"/>
      <c r="N50" s="78"/>
      <c r="O50" s="78"/>
      <c r="P50" s="79"/>
      <c r="Q50" s="66"/>
      <c r="R50" s="66"/>
      <c r="S50" s="66"/>
      <c r="T50" s="66"/>
      <c r="U50" s="66"/>
      <c r="V50" s="66"/>
      <c r="W50" s="66"/>
    </row>
    <row r="51" spans="1:23" s="43" customFormat="1" x14ac:dyDescent="0.2">
      <c r="A51" s="70">
        <v>1.19</v>
      </c>
      <c r="B51" s="58" t="s">
        <v>26</v>
      </c>
      <c r="C51" s="51">
        <v>270764539</v>
      </c>
      <c r="D51" s="40"/>
      <c r="E51" s="51">
        <v>162445598.5</v>
      </c>
      <c r="F51" s="83"/>
      <c r="G51" s="88"/>
      <c r="H51" s="88"/>
      <c r="I51" s="88"/>
      <c r="J51" s="88"/>
      <c r="K51" s="80"/>
      <c r="L51" s="78"/>
      <c r="M51" s="78"/>
      <c r="N51" s="78"/>
      <c r="O51" s="78"/>
      <c r="P51" s="79"/>
      <c r="Q51" s="66"/>
      <c r="R51" s="66"/>
      <c r="S51" s="66"/>
      <c r="T51" s="66"/>
      <c r="U51" s="66"/>
      <c r="V51" s="66"/>
      <c r="W51" s="66"/>
    </row>
    <row r="52" spans="1:23" s="43" customFormat="1" x14ac:dyDescent="0.2">
      <c r="A52" s="117" t="s">
        <v>27</v>
      </c>
      <c r="B52" s="117"/>
      <c r="C52" s="117"/>
      <c r="D52" s="117"/>
      <c r="E52" s="117"/>
      <c r="F52" s="83"/>
      <c r="G52" s="88"/>
      <c r="H52" s="88"/>
      <c r="I52" s="88"/>
      <c r="J52" s="88"/>
      <c r="K52" s="80"/>
      <c r="L52" s="78"/>
      <c r="M52" s="78"/>
      <c r="N52" s="78"/>
      <c r="O52" s="78"/>
      <c r="P52" s="79"/>
      <c r="Q52" s="66"/>
      <c r="R52" s="66"/>
      <c r="S52" s="66"/>
      <c r="T52" s="66"/>
      <c r="U52" s="66"/>
      <c r="V52" s="66"/>
      <c r="W52" s="66"/>
    </row>
    <row r="53" spans="1:23" s="43" customFormat="1" x14ac:dyDescent="0.2">
      <c r="A53" s="105">
        <v>2.1</v>
      </c>
      <c r="B53" s="58" t="s">
        <v>28</v>
      </c>
      <c r="C53" s="40"/>
      <c r="D53" s="75"/>
      <c r="E53" s="42"/>
      <c r="F53" s="83"/>
      <c r="G53" s="83"/>
      <c r="H53" s="83"/>
      <c r="I53" s="83"/>
      <c r="J53" s="83"/>
      <c r="K53" s="80"/>
      <c r="L53" s="78"/>
      <c r="M53" s="78"/>
      <c r="N53" s="78"/>
      <c r="O53" s="78"/>
      <c r="P53" s="79"/>
      <c r="Q53" s="66"/>
      <c r="R53" s="66"/>
      <c r="S53" s="66"/>
      <c r="T53" s="66"/>
      <c r="U53" s="66"/>
      <c r="V53" s="66"/>
      <c r="W53" s="66"/>
    </row>
    <row r="54" spans="1:23" s="43" customFormat="1" x14ac:dyDescent="0.2">
      <c r="A54" s="106"/>
      <c r="B54" s="52" t="s">
        <v>29</v>
      </c>
      <c r="C54" s="40">
        <v>10737718</v>
      </c>
      <c r="D54" s="40">
        <v>0</v>
      </c>
      <c r="E54" s="40">
        <v>10737718</v>
      </c>
      <c r="F54" s="83"/>
      <c r="G54" s="83"/>
      <c r="H54" s="83"/>
      <c r="I54" s="83"/>
      <c r="J54" s="83"/>
      <c r="K54" s="80"/>
      <c r="L54" s="78"/>
      <c r="M54" s="78"/>
      <c r="N54" s="78"/>
      <c r="O54" s="78"/>
      <c r="P54" s="79"/>
      <c r="Q54" s="66"/>
      <c r="R54" s="66"/>
      <c r="S54" s="66"/>
      <c r="T54" s="66"/>
      <c r="U54" s="66"/>
      <c r="V54" s="66"/>
      <c r="W54" s="66"/>
    </row>
    <row r="55" spans="1:23" s="43" customFormat="1" x14ac:dyDescent="0.2">
      <c r="A55" s="106"/>
      <c r="B55" s="52" t="s">
        <v>30</v>
      </c>
      <c r="C55" s="40">
        <v>3806835</v>
      </c>
      <c r="D55" s="40">
        <v>0</v>
      </c>
      <c r="E55" s="40">
        <v>3806835</v>
      </c>
      <c r="F55" s="83"/>
      <c r="G55" s="83"/>
      <c r="H55" s="83"/>
      <c r="I55" s="83"/>
      <c r="J55" s="83"/>
      <c r="K55" s="80"/>
      <c r="L55" s="78"/>
      <c r="M55" s="78"/>
      <c r="N55" s="78"/>
      <c r="O55" s="78"/>
      <c r="P55" s="79"/>
      <c r="Q55" s="66"/>
      <c r="R55" s="66"/>
      <c r="S55" s="66"/>
      <c r="T55" s="66"/>
      <c r="U55" s="66"/>
      <c r="V55" s="66"/>
      <c r="W55" s="66"/>
    </row>
    <row r="56" spans="1:23" s="43" customFormat="1" x14ac:dyDescent="0.2">
      <c r="A56" s="107"/>
      <c r="B56" s="52" t="s">
        <v>31</v>
      </c>
      <c r="C56" s="40">
        <v>45967885</v>
      </c>
      <c r="D56" s="40">
        <v>0</v>
      </c>
      <c r="E56" s="40">
        <v>45967885</v>
      </c>
      <c r="F56" s="83"/>
      <c r="G56" s="83"/>
      <c r="H56" s="83"/>
      <c r="I56" s="83"/>
      <c r="J56" s="83"/>
      <c r="K56" s="80"/>
      <c r="L56" s="78"/>
      <c r="M56" s="78"/>
      <c r="N56" s="78"/>
      <c r="O56" s="78"/>
      <c r="P56" s="79"/>
      <c r="Q56" s="66"/>
      <c r="R56" s="66"/>
      <c r="S56" s="66"/>
      <c r="T56" s="66"/>
      <c r="U56" s="66"/>
      <c r="V56" s="66"/>
      <c r="W56" s="66"/>
    </row>
    <row r="57" spans="1:23" s="43" customFormat="1" x14ac:dyDescent="0.2">
      <c r="A57" s="105">
        <v>2.2000000000000002</v>
      </c>
      <c r="B57" s="58" t="s">
        <v>32</v>
      </c>
      <c r="C57" s="40"/>
      <c r="D57" s="54"/>
      <c r="E57" s="42"/>
      <c r="F57" s="83"/>
      <c r="G57" s="83"/>
      <c r="H57" s="83"/>
      <c r="I57" s="83"/>
      <c r="J57" s="83"/>
      <c r="K57" s="80"/>
      <c r="L57" s="78"/>
      <c r="M57" s="78"/>
      <c r="N57" s="78"/>
      <c r="O57" s="78"/>
      <c r="P57" s="79"/>
      <c r="Q57" s="66"/>
      <c r="R57" s="66"/>
      <c r="S57" s="66"/>
      <c r="T57" s="66"/>
      <c r="U57" s="66"/>
      <c r="V57" s="66"/>
      <c r="W57" s="66"/>
    </row>
    <row r="58" spans="1:23" s="43" customFormat="1" x14ac:dyDescent="0.2">
      <c r="A58" s="106"/>
      <c r="B58" s="52" t="s">
        <v>33</v>
      </c>
      <c r="C58" s="40">
        <v>1818646</v>
      </c>
      <c r="D58" s="40">
        <v>0</v>
      </c>
      <c r="E58" s="40">
        <v>1818646</v>
      </c>
      <c r="F58" s="83"/>
      <c r="G58" s="83"/>
      <c r="H58" s="83"/>
      <c r="I58" s="83"/>
      <c r="J58" s="83"/>
      <c r="K58" s="80"/>
      <c r="L58" s="78"/>
      <c r="M58" s="78"/>
      <c r="N58" s="78"/>
      <c r="O58" s="78"/>
      <c r="P58" s="79"/>
      <c r="Q58" s="66"/>
      <c r="R58" s="66"/>
      <c r="S58" s="66"/>
      <c r="T58" s="66"/>
      <c r="U58" s="66"/>
      <c r="V58" s="66"/>
      <c r="W58" s="66"/>
    </row>
    <row r="59" spans="1:23" s="43" customFormat="1" x14ac:dyDescent="0.2">
      <c r="A59" s="106"/>
      <c r="B59" s="52" t="s">
        <v>34</v>
      </c>
      <c r="C59" s="40">
        <v>9273247</v>
      </c>
      <c r="D59" s="40">
        <v>0</v>
      </c>
      <c r="E59" s="81">
        <v>9273247</v>
      </c>
      <c r="F59" s="87"/>
      <c r="G59" s="83"/>
      <c r="H59" s="83"/>
      <c r="I59" s="83"/>
      <c r="J59" s="83"/>
      <c r="K59" s="80"/>
      <c r="L59" s="78"/>
      <c r="M59" s="78"/>
      <c r="N59" s="78"/>
      <c r="O59" s="78"/>
      <c r="P59" s="79"/>
      <c r="Q59" s="66"/>
      <c r="R59" s="66"/>
      <c r="S59" s="66"/>
      <c r="T59" s="66"/>
      <c r="U59" s="66"/>
      <c r="V59" s="66"/>
      <c r="W59" s="66"/>
    </row>
    <row r="60" spans="1:23" s="43" customFormat="1" x14ac:dyDescent="0.2">
      <c r="A60" s="106"/>
      <c r="B60" s="52" t="s">
        <v>35</v>
      </c>
      <c r="C60" s="40">
        <v>0</v>
      </c>
      <c r="D60" s="40">
        <v>0</v>
      </c>
      <c r="E60" s="40">
        <v>0</v>
      </c>
      <c r="F60" s="83"/>
      <c r="G60" s="83"/>
      <c r="H60" s="83"/>
      <c r="I60" s="83"/>
      <c r="J60" s="83"/>
      <c r="K60" s="80"/>
      <c r="L60" s="78"/>
      <c r="M60" s="78"/>
      <c r="N60" s="78"/>
      <c r="O60" s="78"/>
      <c r="P60" s="79"/>
      <c r="Q60" s="66"/>
      <c r="R60" s="66"/>
      <c r="S60" s="66"/>
      <c r="T60" s="66"/>
      <c r="U60" s="66"/>
      <c r="V60" s="66"/>
      <c r="W60" s="66"/>
    </row>
    <row r="61" spans="1:23" s="43" customFormat="1" x14ac:dyDescent="0.2">
      <c r="A61" s="106"/>
      <c r="B61" s="52" t="s">
        <v>36</v>
      </c>
      <c r="C61" s="40">
        <v>0</v>
      </c>
      <c r="D61" s="40">
        <v>0</v>
      </c>
      <c r="E61" s="40">
        <v>0</v>
      </c>
      <c r="F61" s="83"/>
      <c r="G61" s="83"/>
      <c r="H61" s="83"/>
      <c r="I61" s="83"/>
      <c r="J61" s="83"/>
      <c r="K61" s="80"/>
      <c r="L61" s="78"/>
      <c r="M61" s="78"/>
      <c r="N61" s="78"/>
      <c r="O61" s="78"/>
      <c r="P61" s="79"/>
      <c r="Q61" s="66"/>
      <c r="R61" s="66"/>
      <c r="S61" s="66"/>
      <c r="T61" s="66"/>
      <c r="U61" s="66"/>
      <c r="V61" s="66"/>
      <c r="W61" s="66"/>
    </row>
    <row r="62" spans="1:23" s="43" customFormat="1" x14ac:dyDescent="0.2">
      <c r="A62" s="106"/>
      <c r="B62" s="52" t="s">
        <v>37</v>
      </c>
      <c r="C62" s="40">
        <v>0</v>
      </c>
      <c r="D62" s="40">
        <v>0</v>
      </c>
      <c r="E62" s="40">
        <v>0</v>
      </c>
      <c r="F62" s="83"/>
      <c r="G62" s="83"/>
      <c r="H62" s="83"/>
      <c r="I62" s="83"/>
      <c r="J62" s="83"/>
      <c r="K62" s="80"/>
      <c r="L62" s="78"/>
      <c r="M62" s="78"/>
      <c r="N62" s="78"/>
      <c r="O62" s="78"/>
      <c r="P62" s="79"/>
      <c r="Q62" s="66"/>
      <c r="R62" s="66"/>
      <c r="S62" s="66"/>
      <c r="T62" s="66"/>
      <c r="U62" s="66"/>
      <c r="V62" s="66"/>
      <c r="W62" s="66"/>
    </row>
    <row r="63" spans="1:23" s="43" customFormat="1" x14ac:dyDescent="0.2">
      <c r="A63" s="106"/>
      <c r="B63" s="52" t="s">
        <v>38</v>
      </c>
      <c r="C63" s="40">
        <v>0</v>
      </c>
      <c r="D63" s="40">
        <v>0</v>
      </c>
      <c r="E63" s="40">
        <v>0</v>
      </c>
      <c r="F63" s="83"/>
      <c r="G63" s="83"/>
      <c r="H63" s="83"/>
      <c r="I63" s="83"/>
      <c r="J63" s="83"/>
      <c r="K63" s="80"/>
      <c r="L63" s="78"/>
      <c r="M63" s="78"/>
      <c r="N63" s="78"/>
      <c r="O63" s="78"/>
      <c r="P63" s="79"/>
      <c r="Q63" s="66"/>
      <c r="R63" s="66"/>
      <c r="S63" s="66"/>
      <c r="T63" s="66"/>
      <c r="U63" s="66"/>
      <c r="V63" s="66"/>
      <c r="W63" s="66"/>
    </row>
    <row r="64" spans="1:23" s="43" customFormat="1" x14ac:dyDescent="0.2">
      <c r="A64" s="106"/>
      <c r="B64" s="52" t="s">
        <v>39</v>
      </c>
      <c r="C64" s="40">
        <v>0</v>
      </c>
      <c r="D64" s="40">
        <v>0</v>
      </c>
      <c r="E64" s="40">
        <v>0</v>
      </c>
      <c r="F64" s="83"/>
      <c r="G64" s="83"/>
      <c r="H64" s="83"/>
      <c r="I64" s="83"/>
      <c r="J64" s="83"/>
      <c r="K64" s="80"/>
      <c r="L64" s="78"/>
      <c r="M64" s="78"/>
      <c r="N64" s="78"/>
      <c r="O64" s="78"/>
      <c r="P64" s="79"/>
      <c r="Q64" s="66"/>
      <c r="R64" s="66"/>
      <c r="S64" s="66"/>
      <c r="T64" s="66"/>
      <c r="U64" s="66"/>
      <c r="V64" s="66"/>
      <c r="W64" s="66"/>
    </row>
    <row r="65" spans="1:23" s="43" customFormat="1" x14ac:dyDescent="0.2">
      <c r="A65" s="106"/>
      <c r="B65" s="52" t="s">
        <v>40</v>
      </c>
      <c r="C65" s="40">
        <v>0</v>
      </c>
      <c r="D65" s="40">
        <v>0</v>
      </c>
      <c r="E65" s="40">
        <v>0</v>
      </c>
      <c r="F65" s="83"/>
      <c r="G65" s="83"/>
      <c r="H65" s="83"/>
      <c r="I65" s="83"/>
      <c r="J65" s="83"/>
      <c r="K65" s="80"/>
      <c r="L65" s="78"/>
      <c r="M65" s="78"/>
      <c r="N65" s="78"/>
      <c r="O65" s="78"/>
      <c r="P65" s="79"/>
      <c r="Q65" s="66"/>
      <c r="R65" s="66"/>
      <c r="S65" s="66"/>
      <c r="T65" s="66"/>
      <c r="U65" s="66"/>
      <c r="V65" s="66"/>
      <c r="W65" s="66"/>
    </row>
    <row r="66" spans="1:23" s="43" customFormat="1" ht="24" x14ac:dyDescent="0.2">
      <c r="A66" s="107"/>
      <c r="B66" s="52" t="s">
        <v>41</v>
      </c>
      <c r="C66" s="40">
        <v>0</v>
      </c>
      <c r="D66" s="40"/>
      <c r="E66" s="40">
        <v>0</v>
      </c>
      <c r="F66" s="83"/>
      <c r="G66" s="83"/>
      <c r="H66" s="83"/>
      <c r="I66" s="83"/>
      <c r="J66" s="83"/>
      <c r="K66" s="80"/>
      <c r="L66" s="78"/>
      <c r="M66" s="78"/>
      <c r="N66" s="78"/>
      <c r="O66" s="78"/>
      <c r="P66" s="79"/>
      <c r="Q66" s="66"/>
      <c r="R66" s="66"/>
      <c r="S66" s="66"/>
      <c r="T66" s="66"/>
      <c r="U66" s="66"/>
      <c r="V66" s="66"/>
      <c r="W66" s="66"/>
    </row>
    <row r="67" spans="1:23" s="43" customFormat="1" x14ac:dyDescent="0.2">
      <c r="A67" s="105">
        <v>2.2999999999999998</v>
      </c>
      <c r="B67" s="58" t="s">
        <v>42</v>
      </c>
      <c r="C67" s="40"/>
      <c r="D67" s="40"/>
      <c r="E67" s="50"/>
      <c r="F67" s="83"/>
      <c r="G67" s="83"/>
      <c r="H67" s="83"/>
      <c r="I67" s="83"/>
      <c r="J67" s="83"/>
      <c r="K67" s="80"/>
      <c r="L67" s="78"/>
      <c r="M67" s="78"/>
      <c r="N67" s="78"/>
      <c r="O67" s="78"/>
      <c r="P67" s="79"/>
      <c r="Q67" s="66"/>
      <c r="R67" s="66"/>
      <c r="S67" s="66"/>
      <c r="T67" s="66"/>
      <c r="U67" s="66"/>
      <c r="V67" s="66"/>
      <c r="W67" s="66"/>
    </row>
    <row r="68" spans="1:23" s="43" customFormat="1" x14ac:dyDescent="0.2">
      <c r="A68" s="106"/>
      <c r="B68" s="52" t="s">
        <v>43</v>
      </c>
      <c r="C68" s="69"/>
      <c r="D68" s="40"/>
      <c r="E68" s="50"/>
      <c r="F68" s="83"/>
      <c r="G68" s="83"/>
      <c r="H68" s="83"/>
      <c r="I68" s="83"/>
      <c r="J68" s="83"/>
      <c r="K68" s="80"/>
      <c r="L68" s="78"/>
      <c r="M68" s="78"/>
      <c r="N68" s="78"/>
      <c r="O68" s="78"/>
      <c r="P68" s="79"/>
      <c r="Q68" s="66"/>
      <c r="R68" s="66"/>
      <c r="S68" s="66"/>
      <c r="T68" s="66"/>
      <c r="U68" s="66"/>
      <c r="V68" s="66"/>
      <c r="W68" s="66"/>
    </row>
    <row r="69" spans="1:23" s="43" customFormat="1" ht="36" x14ac:dyDescent="0.25">
      <c r="A69" s="106"/>
      <c r="B69" s="52" t="s">
        <v>86</v>
      </c>
      <c r="C69" s="40">
        <v>0</v>
      </c>
      <c r="D69" s="40">
        <v>0</v>
      </c>
      <c r="E69" s="40">
        <v>0</v>
      </c>
      <c r="F69" s="86"/>
      <c r="G69" s="86"/>
      <c r="H69" s="83"/>
      <c r="I69" s="83"/>
      <c r="J69" s="83"/>
      <c r="K69" s="80"/>
      <c r="L69" s="78"/>
      <c r="M69" s="78"/>
      <c r="N69" s="78"/>
      <c r="O69" s="78"/>
      <c r="P69" s="79"/>
      <c r="Q69" s="66"/>
      <c r="R69" s="66"/>
      <c r="S69" s="66"/>
      <c r="T69" s="66"/>
      <c r="U69" s="66"/>
      <c r="V69" s="66"/>
      <c r="W69" s="66"/>
    </row>
    <row r="70" spans="1:23" s="43" customFormat="1" ht="15" x14ac:dyDescent="0.25">
      <c r="A70" s="106"/>
      <c r="B70" s="52" t="s">
        <v>79</v>
      </c>
      <c r="C70" s="40">
        <v>0</v>
      </c>
      <c r="D70" s="40">
        <v>0</v>
      </c>
      <c r="E70" s="40">
        <v>0</v>
      </c>
      <c r="F70" s="86"/>
      <c r="G70" s="86"/>
      <c r="H70" s="83"/>
      <c r="I70" s="83"/>
      <c r="J70" s="83"/>
      <c r="K70" s="80"/>
      <c r="L70" s="78"/>
      <c r="M70" s="78"/>
      <c r="N70" s="78"/>
      <c r="O70" s="78"/>
      <c r="P70" s="79"/>
      <c r="Q70" s="66"/>
      <c r="R70" s="66"/>
      <c r="S70" s="66"/>
      <c r="T70" s="66"/>
      <c r="U70" s="66"/>
      <c r="V70" s="66"/>
      <c r="W70" s="66"/>
    </row>
    <row r="71" spans="1:23" s="43" customFormat="1" ht="15" x14ac:dyDescent="0.25">
      <c r="A71" s="106"/>
      <c r="B71" s="52" t="s">
        <v>44</v>
      </c>
      <c r="C71" s="40">
        <v>0</v>
      </c>
      <c r="D71" s="40">
        <v>0</v>
      </c>
      <c r="E71" s="40">
        <v>0</v>
      </c>
      <c r="F71" s="86"/>
      <c r="G71" s="86"/>
      <c r="H71" s="83"/>
      <c r="I71" s="83"/>
      <c r="J71" s="83"/>
      <c r="K71" s="80"/>
      <c r="L71" s="78"/>
      <c r="M71" s="78"/>
      <c r="N71" s="78"/>
      <c r="O71" s="78"/>
      <c r="P71" s="79"/>
      <c r="Q71" s="66"/>
      <c r="R71" s="66"/>
      <c r="S71" s="66"/>
      <c r="T71" s="66"/>
      <c r="U71" s="66"/>
      <c r="V71" s="66"/>
      <c r="W71" s="66"/>
    </row>
    <row r="72" spans="1:23" s="43" customFormat="1" ht="99.75" customHeight="1" x14ac:dyDescent="0.25">
      <c r="A72" s="106"/>
      <c r="B72" s="53" t="s">
        <v>102</v>
      </c>
      <c r="C72" s="40">
        <v>0</v>
      </c>
      <c r="D72" s="40">
        <v>0</v>
      </c>
      <c r="E72" s="40">
        <v>0</v>
      </c>
      <c r="F72" s="86"/>
      <c r="G72" s="86"/>
      <c r="H72" s="83"/>
      <c r="I72" s="83"/>
      <c r="J72" s="83"/>
      <c r="K72" s="80"/>
      <c r="L72" s="78"/>
      <c r="M72" s="78"/>
      <c r="N72" s="78"/>
      <c r="O72" s="78"/>
      <c r="P72" s="79"/>
      <c r="Q72" s="66"/>
      <c r="R72" s="66"/>
      <c r="S72" s="66"/>
      <c r="T72" s="66"/>
      <c r="U72" s="66"/>
      <c r="V72" s="66"/>
      <c r="W72" s="66"/>
    </row>
    <row r="73" spans="1:23" s="43" customFormat="1" ht="21" customHeight="1" x14ac:dyDescent="0.2">
      <c r="A73" s="107"/>
      <c r="B73" s="52" t="s">
        <v>80</v>
      </c>
      <c r="C73" s="52">
        <v>0</v>
      </c>
      <c r="D73" s="40">
        <v>0</v>
      </c>
      <c r="E73" s="50">
        <v>0</v>
      </c>
      <c r="F73" s="83"/>
      <c r="G73" s="83"/>
      <c r="H73" s="83"/>
      <c r="I73" s="83"/>
      <c r="J73" s="83"/>
      <c r="K73" s="80"/>
      <c r="L73" s="78"/>
      <c r="M73" s="78"/>
      <c r="N73" s="78"/>
      <c r="O73" s="78"/>
      <c r="P73" s="79"/>
      <c r="Q73" s="66"/>
      <c r="R73" s="66"/>
      <c r="S73" s="66"/>
      <c r="T73" s="66"/>
      <c r="U73" s="66"/>
      <c r="V73" s="66"/>
      <c r="W73" s="66"/>
    </row>
    <row r="74" spans="1:23" s="43" customFormat="1" x14ac:dyDescent="0.2">
      <c r="A74" s="105">
        <v>2.4</v>
      </c>
      <c r="B74" s="58" t="s">
        <v>45</v>
      </c>
      <c r="C74" s="52"/>
      <c r="D74" s="54"/>
      <c r="E74" s="42"/>
      <c r="F74" s="83"/>
      <c r="G74" s="83"/>
      <c r="H74" s="83"/>
      <c r="I74" s="83"/>
      <c r="J74" s="83"/>
      <c r="K74" s="80"/>
      <c r="L74" s="78"/>
      <c r="M74" s="78"/>
      <c r="N74" s="78"/>
      <c r="O74" s="78"/>
      <c r="P74" s="79"/>
      <c r="Q74" s="66"/>
      <c r="R74" s="66"/>
      <c r="S74" s="66"/>
      <c r="T74" s="66"/>
      <c r="U74" s="66"/>
      <c r="V74" s="66"/>
      <c r="W74" s="66"/>
    </row>
    <row r="75" spans="1:23" s="43" customFormat="1" ht="132" x14ac:dyDescent="0.25">
      <c r="A75" s="106"/>
      <c r="B75" s="55" t="s">
        <v>81</v>
      </c>
      <c r="C75" s="40">
        <v>139000000</v>
      </c>
      <c r="D75" s="41">
        <v>1</v>
      </c>
      <c r="E75" s="76">
        <v>0</v>
      </c>
      <c r="F75" s="83"/>
      <c r="G75" s="86"/>
      <c r="H75" s="83"/>
      <c r="I75" s="83"/>
      <c r="J75" s="83"/>
      <c r="K75" s="80"/>
      <c r="L75" s="78"/>
      <c r="M75" s="78"/>
      <c r="N75" s="78"/>
      <c r="O75" s="78"/>
      <c r="P75" s="79"/>
      <c r="Q75" s="66"/>
      <c r="R75" s="66"/>
      <c r="S75" s="66"/>
      <c r="T75" s="66"/>
      <c r="U75" s="66"/>
      <c r="V75" s="66"/>
      <c r="W75" s="66"/>
    </row>
    <row r="76" spans="1:23" s="43" customFormat="1" ht="15" x14ac:dyDescent="0.25">
      <c r="A76" s="107"/>
      <c r="B76" s="55" t="s">
        <v>75</v>
      </c>
      <c r="C76" s="40">
        <v>0</v>
      </c>
      <c r="D76" s="40">
        <v>0</v>
      </c>
      <c r="E76" s="40">
        <v>0</v>
      </c>
      <c r="F76" s="83"/>
      <c r="G76" s="86"/>
      <c r="H76" s="83"/>
      <c r="I76" s="83"/>
      <c r="J76" s="83"/>
      <c r="K76" s="80"/>
      <c r="L76" s="78"/>
      <c r="M76" s="78"/>
      <c r="N76" s="78"/>
      <c r="O76" s="78"/>
      <c r="P76" s="79"/>
      <c r="Q76" s="66"/>
      <c r="R76" s="66"/>
      <c r="S76" s="66"/>
      <c r="T76" s="66"/>
      <c r="U76" s="66"/>
      <c r="V76" s="66"/>
      <c r="W76" s="66"/>
    </row>
    <row r="77" spans="1:23" s="43" customFormat="1" ht="15" x14ac:dyDescent="0.25">
      <c r="A77" s="77">
        <v>2.5</v>
      </c>
      <c r="B77" s="58" t="s">
        <v>87</v>
      </c>
      <c r="C77" s="51">
        <v>210604331</v>
      </c>
      <c r="D77" s="51"/>
      <c r="E77" s="51">
        <v>71604331</v>
      </c>
      <c r="F77" s="83"/>
      <c r="G77" s="86"/>
      <c r="H77" s="83"/>
      <c r="I77" s="83"/>
      <c r="J77" s="83"/>
      <c r="K77" s="80"/>
      <c r="L77" s="78"/>
      <c r="M77" s="78"/>
      <c r="N77" s="78"/>
      <c r="O77" s="78"/>
      <c r="P77" s="79"/>
      <c r="Q77" s="66"/>
      <c r="R77" s="66"/>
      <c r="S77" s="66"/>
      <c r="T77" s="66"/>
      <c r="U77" s="66"/>
      <c r="V77" s="66"/>
      <c r="W77" s="66"/>
    </row>
    <row r="78" spans="1:23" ht="15" x14ac:dyDescent="0.25">
      <c r="A78" s="117" t="s">
        <v>67</v>
      </c>
      <c r="B78" s="117"/>
      <c r="C78" s="117"/>
      <c r="D78" s="117"/>
      <c r="E78" s="117"/>
      <c r="G78" s="86"/>
    </row>
    <row r="79" spans="1:23" x14ac:dyDescent="0.2">
      <c r="A79" s="118">
        <v>3.1</v>
      </c>
      <c r="B79" s="108" t="s">
        <v>68</v>
      </c>
      <c r="C79" s="109"/>
      <c r="D79" s="109"/>
      <c r="E79" s="110"/>
    </row>
    <row r="80" spans="1:23" ht="36" x14ac:dyDescent="0.2">
      <c r="A80" s="119"/>
      <c r="B80" s="55" t="s">
        <v>69</v>
      </c>
      <c r="C80" s="40">
        <v>12525714.822000001</v>
      </c>
      <c r="D80" s="40">
        <v>12525714.822000001</v>
      </c>
      <c r="E80" s="40">
        <v>12525714.822000001</v>
      </c>
      <c r="I80" s="83">
        <f>K80*0.1</f>
        <v>2915878.0789999999</v>
      </c>
      <c r="K80" s="83">
        <v>29158780.789999999</v>
      </c>
    </row>
    <row r="81" spans="1:11" x14ac:dyDescent="0.2">
      <c r="A81" s="105">
        <v>3.2</v>
      </c>
      <c r="B81" s="98" t="s">
        <v>107</v>
      </c>
      <c r="C81" s="99"/>
      <c r="D81" s="99"/>
      <c r="E81" s="100"/>
      <c r="K81" s="83"/>
    </row>
    <row r="82" spans="1:11" ht="60" x14ac:dyDescent="0.2">
      <c r="A82" s="106"/>
      <c r="B82" s="55" t="s">
        <v>70</v>
      </c>
      <c r="C82" s="40">
        <v>0</v>
      </c>
      <c r="D82" s="40">
        <v>0</v>
      </c>
      <c r="E82" s="40">
        <v>0</v>
      </c>
      <c r="H82" s="83">
        <v>280</v>
      </c>
      <c r="I82" s="83">
        <v>14576908.5</v>
      </c>
      <c r="J82" s="83">
        <f>I80</f>
        <v>2915878.0789999999</v>
      </c>
      <c r="K82" s="83">
        <f>I82-J82</f>
        <v>11661030.421</v>
      </c>
    </row>
    <row r="83" spans="1:11" x14ac:dyDescent="0.2">
      <c r="A83" s="89">
        <v>3.3</v>
      </c>
      <c r="B83" s="101" t="s">
        <v>46</v>
      </c>
      <c r="C83" s="102"/>
      <c r="D83" s="102"/>
      <c r="E83" s="103"/>
      <c r="H83" s="83">
        <v>572</v>
      </c>
      <c r="I83" s="83">
        <v>3780562.48</v>
      </c>
      <c r="J83" s="83">
        <f>J82</f>
        <v>2915878.0789999999</v>
      </c>
      <c r="K83" s="83">
        <f>I83-J83</f>
        <v>864684.40100000007</v>
      </c>
    </row>
    <row r="84" spans="1:11" ht="96" x14ac:dyDescent="0.2">
      <c r="A84" s="94"/>
      <c r="B84" s="57" t="s">
        <v>108</v>
      </c>
      <c r="C84" s="45">
        <v>0</v>
      </c>
      <c r="D84" s="45">
        <v>0</v>
      </c>
      <c r="E84" s="45">
        <v>0</v>
      </c>
      <c r="K84" s="83">
        <f>SUM(K82:K83)</f>
        <v>12525714.822000001</v>
      </c>
    </row>
    <row r="85" spans="1:11" x14ac:dyDescent="0.2">
      <c r="A85" s="90"/>
      <c r="B85" s="57" t="s">
        <v>103</v>
      </c>
      <c r="C85" s="45">
        <v>0</v>
      </c>
      <c r="D85" s="45">
        <v>0</v>
      </c>
      <c r="E85" s="45">
        <v>0</v>
      </c>
      <c r="H85" s="84"/>
    </row>
    <row r="86" spans="1:11" x14ac:dyDescent="0.2">
      <c r="A86" s="89">
        <v>3.4</v>
      </c>
      <c r="B86" s="101" t="s">
        <v>47</v>
      </c>
      <c r="C86" s="102"/>
      <c r="D86" s="102"/>
      <c r="E86" s="103"/>
      <c r="H86" s="85"/>
    </row>
    <row r="87" spans="1:11" ht="24" x14ac:dyDescent="0.2">
      <c r="A87" s="90"/>
      <c r="B87" s="46" t="s">
        <v>48</v>
      </c>
      <c r="C87" s="45">
        <v>0</v>
      </c>
      <c r="D87" s="45">
        <v>0</v>
      </c>
      <c r="E87" s="45">
        <v>0</v>
      </c>
    </row>
    <row r="88" spans="1:11" x14ac:dyDescent="0.2">
      <c r="A88" s="89">
        <v>3.5</v>
      </c>
      <c r="B88" s="101" t="s">
        <v>49</v>
      </c>
      <c r="C88" s="102"/>
      <c r="D88" s="102"/>
      <c r="E88" s="103"/>
    </row>
    <row r="89" spans="1:11" ht="36" x14ac:dyDescent="0.2">
      <c r="A89" s="90"/>
      <c r="B89" s="55" t="s">
        <v>88</v>
      </c>
      <c r="C89" s="45">
        <v>0</v>
      </c>
      <c r="D89" s="45">
        <v>0</v>
      </c>
      <c r="E89" s="45">
        <v>0</v>
      </c>
    </row>
    <row r="90" spans="1:11" x14ac:dyDescent="0.2">
      <c r="A90" s="38">
        <v>3.6</v>
      </c>
      <c r="B90" s="44" t="s">
        <v>50</v>
      </c>
      <c r="C90" s="45">
        <v>0</v>
      </c>
      <c r="D90" s="45">
        <v>0</v>
      </c>
      <c r="E90" s="45">
        <v>0</v>
      </c>
    </row>
    <row r="91" spans="1:11" x14ac:dyDescent="0.2">
      <c r="A91" s="89">
        <v>3.7</v>
      </c>
      <c r="B91" s="91" t="s">
        <v>51</v>
      </c>
      <c r="C91" s="92"/>
      <c r="D91" s="92"/>
      <c r="E91" s="93"/>
    </row>
    <row r="92" spans="1:11" ht="64.5" customHeight="1" x14ac:dyDescent="0.2">
      <c r="A92" s="90"/>
      <c r="B92" s="46" t="s">
        <v>109</v>
      </c>
      <c r="C92" s="45">
        <v>0</v>
      </c>
      <c r="D92" s="45">
        <v>0</v>
      </c>
      <c r="E92" s="45">
        <v>0</v>
      </c>
    </row>
    <row r="93" spans="1:11" x14ac:dyDescent="0.2">
      <c r="A93" s="89">
        <v>3.8</v>
      </c>
      <c r="B93" s="91" t="s">
        <v>52</v>
      </c>
      <c r="C93" s="92"/>
      <c r="D93" s="92"/>
      <c r="E93" s="93"/>
    </row>
    <row r="94" spans="1:11" ht="36" x14ac:dyDescent="0.2">
      <c r="A94" s="90"/>
      <c r="B94" s="46" t="s">
        <v>89</v>
      </c>
      <c r="C94" s="49">
        <v>247470</v>
      </c>
      <c r="D94" s="45">
        <v>12373.5</v>
      </c>
      <c r="E94" s="45">
        <v>235096.5</v>
      </c>
    </row>
    <row r="95" spans="1:11" x14ac:dyDescent="0.2">
      <c r="A95" s="89">
        <v>3.9</v>
      </c>
      <c r="B95" s="91" t="s">
        <v>53</v>
      </c>
      <c r="C95" s="92"/>
      <c r="D95" s="92"/>
      <c r="E95" s="93"/>
    </row>
    <row r="96" spans="1:11" ht="40.5" customHeight="1" x14ac:dyDescent="0.25">
      <c r="A96" s="94"/>
      <c r="B96" s="46" t="s">
        <v>110</v>
      </c>
      <c r="C96" s="45">
        <v>0</v>
      </c>
      <c r="D96" s="45">
        <v>0</v>
      </c>
      <c r="E96" s="45">
        <v>0</v>
      </c>
      <c r="F96" s="86"/>
      <c r="G96" s="86"/>
      <c r="H96" s="86"/>
    </row>
    <row r="97" spans="1:8" ht="24" x14ac:dyDescent="0.25">
      <c r="A97" s="90"/>
      <c r="B97" s="46" t="s">
        <v>54</v>
      </c>
      <c r="C97" s="45">
        <v>0</v>
      </c>
      <c r="D97" s="45">
        <v>0</v>
      </c>
      <c r="E97" s="45">
        <v>0</v>
      </c>
      <c r="F97" s="86"/>
      <c r="G97" s="86"/>
      <c r="H97" s="86"/>
    </row>
    <row r="98" spans="1:8" ht="15" x14ac:dyDescent="0.25">
      <c r="A98" s="120">
        <v>3.1</v>
      </c>
      <c r="B98" s="95" t="s">
        <v>90</v>
      </c>
      <c r="C98" s="96"/>
      <c r="D98" s="96"/>
      <c r="E98" s="97"/>
      <c r="F98" s="86"/>
      <c r="G98" s="86"/>
      <c r="H98" s="86"/>
    </row>
    <row r="99" spans="1:8" ht="48" x14ac:dyDescent="0.25">
      <c r="A99" s="121"/>
      <c r="B99" s="46" t="s">
        <v>55</v>
      </c>
      <c r="C99" s="45">
        <v>0</v>
      </c>
      <c r="D99" s="45">
        <v>0</v>
      </c>
      <c r="E99" s="45">
        <v>0</v>
      </c>
      <c r="F99" s="86"/>
      <c r="G99" s="86"/>
      <c r="H99" s="86"/>
    </row>
    <row r="100" spans="1:8" ht="36" x14ac:dyDescent="0.2">
      <c r="A100" s="122"/>
      <c r="B100" s="46" t="s">
        <v>91</v>
      </c>
      <c r="C100" s="45">
        <v>0</v>
      </c>
      <c r="D100" s="45">
        <v>0</v>
      </c>
      <c r="E100" s="45">
        <v>0</v>
      </c>
    </row>
    <row r="101" spans="1:8" x14ac:dyDescent="0.2">
      <c r="A101" s="56">
        <v>3.11</v>
      </c>
      <c r="B101" s="58" t="s">
        <v>92</v>
      </c>
      <c r="C101" s="59">
        <v>12773184.822000001</v>
      </c>
      <c r="D101" s="59">
        <v>12538088.322000001</v>
      </c>
      <c r="E101" s="59">
        <v>12760811.322000001</v>
      </c>
    </row>
    <row r="102" spans="1:8" ht="12.75" thickBot="1" x14ac:dyDescent="0.25">
      <c r="A102" s="60"/>
      <c r="B102" s="61"/>
      <c r="C102" s="62">
        <v>47391082.178000003</v>
      </c>
      <c r="D102" s="63" t="s">
        <v>93</v>
      </c>
      <c r="E102" s="62">
        <v>78080456.178000003</v>
      </c>
    </row>
    <row r="103" spans="1:8" ht="12.75" thickTop="1" x14ac:dyDescent="0.2">
      <c r="A103" s="30"/>
      <c r="B103" s="31"/>
      <c r="C103" s="32"/>
      <c r="D103" s="33"/>
      <c r="E103" s="32"/>
    </row>
    <row r="104" spans="1:8" x14ac:dyDescent="0.2">
      <c r="A104" s="30"/>
      <c r="B104" s="31"/>
      <c r="C104" s="32"/>
      <c r="D104" s="33"/>
      <c r="E104" s="32"/>
    </row>
    <row r="105" spans="1:8" x14ac:dyDescent="0.2">
      <c r="A105" s="5" t="s">
        <v>56</v>
      </c>
      <c r="C105" s="6"/>
      <c r="D105" s="6"/>
      <c r="E105" s="6"/>
    </row>
    <row r="106" spans="1:8" x14ac:dyDescent="0.2">
      <c r="A106" s="6" t="s">
        <v>57</v>
      </c>
    </row>
    <row r="107" spans="1:8" x14ac:dyDescent="0.2">
      <c r="A107" s="6" t="s">
        <v>58</v>
      </c>
    </row>
    <row r="108" spans="1:8" x14ac:dyDescent="0.2">
      <c r="A108" s="6" t="s">
        <v>59</v>
      </c>
    </row>
    <row r="109" spans="1:8" ht="12" customHeight="1" x14ac:dyDescent="0.2">
      <c r="A109" s="5" t="s">
        <v>94</v>
      </c>
      <c r="B109" s="114" t="s">
        <v>95</v>
      </c>
      <c r="C109" s="115"/>
      <c r="D109" s="115"/>
      <c r="E109" s="115"/>
    </row>
    <row r="110" spans="1:8" ht="12" customHeight="1" x14ac:dyDescent="0.2">
      <c r="A110" s="5"/>
      <c r="B110" s="114"/>
      <c r="C110" s="115"/>
      <c r="D110" s="115"/>
      <c r="E110" s="115"/>
    </row>
    <row r="111" spans="1:8" x14ac:dyDescent="0.2">
      <c r="B111" s="115"/>
      <c r="C111" s="115"/>
      <c r="D111" s="115"/>
      <c r="E111" s="115"/>
    </row>
    <row r="114" spans="2:2" ht="12.75" x14ac:dyDescent="0.2">
      <c r="B114" s="35" t="s">
        <v>105</v>
      </c>
    </row>
  </sheetData>
  <mergeCells count="34">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 ref="A5:E5"/>
    <mergeCell ref="A40:A46"/>
    <mergeCell ref="A47:A50"/>
    <mergeCell ref="A53:A56"/>
    <mergeCell ref="B79:E79"/>
    <mergeCell ref="A74:A76"/>
    <mergeCell ref="A37:A39"/>
    <mergeCell ref="A67:A73"/>
    <mergeCell ref="A35:A36"/>
    <mergeCell ref="A18:A22"/>
    <mergeCell ref="A93:A94"/>
    <mergeCell ref="B91:E91"/>
    <mergeCell ref="A95:A97"/>
    <mergeCell ref="B98:E98"/>
    <mergeCell ref="B81:E81"/>
    <mergeCell ref="B83:E83"/>
    <mergeCell ref="B86:E86"/>
    <mergeCell ref="B88:E88"/>
  </mergeCells>
  <pageMargins left="0.8" right="0.2" top="1" bottom="0.5" header="0.3" footer="0.3"/>
  <pageSetup paperSize="9" scale="75"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Liquid Capital</vt:lpstr>
      <vt:lpstr>'Liquid Capital'!Print_Area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2022-03-29T09:37:21Z</dcterms:modified>
</cp:coreProperties>
</file>