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60" windowWidth="20490" windowHeight="7395"/>
  </bookViews>
  <sheets>
    <sheet name="Liquid Capital" sheetId="2" r:id="rId1"/>
  </sheets>
  <calcPr calcId="144525"/>
</workbook>
</file>

<file path=xl/calcChain.xml><?xml version="1.0" encoding="utf-8"?>
<calcChain xmlns="http://schemas.openxmlformats.org/spreadsheetml/2006/main">
  <c r="K92" i="2" l="1"/>
  <c r="J91" i="2"/>
  <c r="K91" i="2" s="1"/>
  <c r="I86" i="2" l="1"/>
  <c r="J88" i="2" l="1"/>
  <c r="K88" i="2" s="1"/>
  <c r="J89" i="2"/>
  <c r="K89" i="2" l="1"/>
  <c r="J90" i="2"/>
  <c r="K90" i="2" s="1"/>
</calcChain>
</file>

<file path=xl/sharedStrings.xml><?xml version="1.0" encoding="utf-8"?>
<sst xmlns="http://schemas.openxmlformats.org/spreadsheetml/2006/main" count="115" uniqueCount="115">
  <si>
    <t>Schedule III</t>
  </si>
  <si>
    <t>[see regulation 6(4)]</t>
  </si>
  <si>
    <t>Monthly statements of liquid capital with the Commission and the securities exchange</t>
  </si>
  <si>
    <t>Computation of Liquid Capital</t>
  </si>
  <si>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</si>
  <si>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</si>
  <si>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</si>
  <si>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</si>
  <si>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</si>
  <si>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</si>
  <si>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</si>
  <si>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</si>
  <si>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</si>
  <si>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</si>
  <si>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</si>
  <si>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</si>
  <si>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</si>
  <si>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</si>
  <si>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</si>
  <si>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</si>
  <si>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</si>
  <si>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</si>
  <si>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</si>
  <si>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</si>
  <si>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</si>
  <si>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</si>
  <si>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</si>
  <si>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</si>
  <si>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 Bank Balance-proprietory accounts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</si>
  <si>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</si>
  <si>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</si>
  <si>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</si>
  <si>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</si>
  <si>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</si>
  <si>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</si>
  <si>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</si>
  <si>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</si>
  <si>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</si>
  <si>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</si>
  <si>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</si>
  <si>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</si>
  <si>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</si>
  <si>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</si>
  <si>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</si>
  <si>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</si>
  <si>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</si>
  <si>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</si>
  <si>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</si>
  <si>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</si>
  <si>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</si>
  <si>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</si>
  <si>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Concentration in securites lending and borrowing</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</si>
  <si>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</si>
  <si>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</si>
  <si>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</si>
  <si>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</si>
  <si>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5% of the net position in foreign currency.Net position in foreign currency means the difference of total assets denominated in foreign cuurency less total liabilities denominated in foreign currency</t>
  </si>
  <si>
    <t>Amount Payable under REPO</t>
  </si>
  <si>
    <t>Repo adjustment</t>
  </si>
  <si>
    <t>Concentrated proprietary positions</t>
  </si>
  <si>
    <t>If the market value of any security is between 25% and 51% of the total proprietary positions then 5% of the value of such security .If the market of a security exceeds 51% of the proprietary position,then 10% of the value of such security</t>
  </si>
  <si>
    <t xml:space="preserve">Opening Positions in futures and options </t>
  </si>
  <si>
    <t>i. In case of customer positions, the total margin requiremnets in respect of open postions less the amount of cash deposited by the customer and the value of securites held as  collateral/ pledged with securities exchange after applyiong VaR haircuts</t>
  </si>
  <si>
    <t>ii. In case  of proprietary positions , the total margin requirements in respect of open positions to the extent not already met</t>
  </si>
  <si>
    <t>Short selll positions</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</si>
  <si>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</si>
  <si>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ii. Incase of proprietory positions, the market value of shares sold short in ready market and not yet settled increased by the amount of VAR based haircut less the value of securities pledged as collateral after applying haircuts.</t>
  </si>
  <si>
    <t>Total Ranking Liabilites</t>
  </si>
  <si>
    <t>Calculations Summary of Liquid Capital</t>
  </si>
  <si>
    <t>(i) Adjusted value of Assets (serial number 1.19)</t>
  </si>
  <si>
    <t>(ii) Less: Adjusted value of liabilities (serial number 2.5)</t>
  </si>
  <si>
    <t>(iii) Less: Total ranking liabilities (series number 3.11)</t>
  </si>
  <si>
    <t xml:space="preserve">Total Liabilites </t>
  </si>
  <si>
    <t>Investment in Govt. Securities (150,000*99)</t>
  </si>
  <si>
    <t>Investment in Debt. Securities</t>
  </si>
  <si>
    <t>Investment in Equity Securities</t>
  </si>
  <si>
    <t>S. No.</t>
  </si>
  <si>
    <r>
      <t xml:space="preserve">(b) in any other case : </t>
    </r>
    <r>
      <rPr>
        <sz val="9"/>
        <color theme="1"/>
        <rFont val="Calibri"/>
        <family val="2"/>
        <scheme val="minor"/>
      </rPr>
      <t>12.5% of the net underwriting commitments</t>
    </r>
  </si>
  <si>
    <r>
      <rPr>
        <b/>
        <sz val="9"/>
        <color theme="1"/>
        <rFont val="Calibri"/>
        <family val="2"/>
        <scheme val="minor"/>
      </rPr>
      <t>Note:</t>
    </r>
    <r>
      <rPr>
        <sz val="9"/>
        <color theme="1"/>
        <rFont val="Calibri"/>
        <family val="2"/>
        <scheme val="minor"/>
      </rPr>
      <t xml:space="preserve"> Commission may issue guidelines and clarifications in respect of the treatment of any component of Liquid Capital including any modification, deletion and inclusion in the calculation of Adjusted value of assets and liabilities to address any practical difficulty.</t>
    </r>
  </si>
  <si>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</si>
  <si>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</si>
  <si>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</si>
  <si>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</si>
  <si>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</si>
  <si>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</si>
  <si>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</si>
  <si>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</si>
  <si>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r>
      <t xml:space="preserve">(a) in the case of right issuse : </t>
    </r>
    <r>
      <rPr>
        <u/>
        <sz val="9"/>
        <color theme="1"/>
        <rFont val="Calibri"/>
        <family val="2"/>
        <scheme val="minor"/>
      </rPr>
      <t xml:space="preserve"> </t>
    </r>
    <r>
      <rPr>
        <sz val="9"/>
        <color theme="1"/>
        <rFont val="Calibri"/>
        <family val="2"/>
        <scheme val="minor"/>
      </rPr>
      <t>if the market value of securites is less than or equal to the subscription price;
the aggregate of:
(i) the 50% of Haircut multiplied by the underwriting commitments  and
(ii) the value by which the underwriting commitments exceeds the market price of the securities.
In the case of rights issuse where the market price of securities is greater than the subscription price, 5% of the Haircut multiplied by the net underwriting</t>
    </r>
  </si>
  <si>
    <r>
      <rPr>
        <b/>
        <sz val="9"/>
        <color theme="1"/>
        <rFont val="Calibri"/>
        <family val="2"/>
        <scheme val="minor"/>
      </rPr>
      <t>In the case of financier/purchaser</t>
    </r>
    <r>
      <rPr>
        <sz val="9"/>
        <color theme="1"/>
        <rFont val="Calibri"/>
        <family val="2"/>
        <scheme val="minor"/>
      </rPr>
      <t xml:space="preserve"> the total amount receivable under Repo less the 110% of the market value of underlying securites.
</t>
    </r>
    <r>
      <rPr>
        <b/>
        <sz val="9"/>
        <color theme="1"/>
        <rFont val="Calibri"/>
        <family val="2"/>
        <scheme val="minor"/>
      </rPr>
      <t>In the case of financee/seller</t>
    </r>
    <r>
      <rPr>
        <sz val="9"/>
        <color theme="1"/>
        <rFont val="Calibri"/>
        <family val="2"/>
        <scheme val="minor"/>
      </rPr>
      <t xml:space="preserve"> the market value of underlying securities  after applying haircut less the total amount  received ,less value of any securites deposited as collateral by the purchaser after applying haircut less any cash deposited by the purchaser.</t>
    </r>
  </si>
  <si>
    <t>i. If listed 20% or VaR of each securities as computed by the Securites Exchange for respective securities whichever is higher.</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</si>
  <si>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</si>
  <si>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</si>
  <si>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</si>
  <si>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</si>
  <si>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r>
      <t>Amounts receivable against Repo financing.
Amount paid as purchaser under the REPO agreement. (</t>
    </r>
    <r>
      <rPr>
        <b/>
        <i/>
        <sz val="9"/>
        <color theme="1"/>
        <rFont val="Calibri"/>
        <family val="2"/>
        <scheme val="minor"/>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</si>
  <si>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color theme="1"/>
        <rFont val="Calibri"/>
        <family val="2"/>
        <scheme val="minor"/>
      </rPr>
      <t>i. Lower of net balance sheet value or value determined through adjustments.</t>
    </r>
  </si>
  <si>
    <r>
      <t xml:space="preserve">ii. Incase receivables are against margin trading, 5% of the net balance sheet value.
</t>
    </r>
    <r>
      <rPr>
        <b/>
        <i/>
        <sz val="9"/>
        <color theme="1"/>
        <rFont val="Calibri"/>
        <family val="2"/>
        <scheme val="minor"/>
      </rPr>
      <t>ii. Net amount after deducting haircut</t>
    </r>
  </si>
  <si>
    <r>
      <t xml:space="preserve">iii. Incase receivalbes are against securities borrowings under SLB, the amount paid to NCCPL as collateral upon entering into contract,
</t>
    </r>
    <r>
      <rPr>
        <b/>
        <i/>
        <sz val="9"/>
        <color theme="1"/>
        <rFont val="Calibri"/>
        <family val="2"/>
        <scheme val="minor"/>
      </rPr>
      <t>iii. Net amount after deducting haricut</t>
    </r>
  </si>
  <si>
    <r>
      <t xml:space="preserve">iv. Incase of other trade receivables not more than 5 days overdue, 0% of the net balance sheet value.
</t>
    </r>
    <r>
      <rPr>
        <b/>
        <i/>
        <sz val="9"/>
        <color theme="1"/>
        <rFont val="Calibri"/>
        <family val="2"/>
        <scheme val="minor"/>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</si>
  <si>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color theme="1"/>
        <rFont val="Calibri"/>
        <family val="2"/>
        <scheme val="minor"/>
      </rPr>
      <t>v. Lower of net balance sheet value or value determined through adjustments</t>
    </r>
  </si>
  <si>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</si>
  <si>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</si>
  <si>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</si>
  <si>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</si>
  <si>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iii.Subscription money against Investment in IPO/offer for Sale: Amount paid as subscription money provided that shares have not been alloted or are not included in the investments of securities broker.</t>
  </si>
  <si>
    <t>a. Long-Term financing obtained from financial instituion: Long term portion of financing obtained from a financial institution including amount due against finance lease</t>
  </si>
  <si>
    <t xml:space="preserve">b. Other long-term financing </t>
  </si>
  <si>
    <r>
      <rPr>
        <b/>
        <sz val="9"/>
        <color theme="1"/>
        <rFont val="Calibri"/>
        <family val="2"/>
        <scheme val="minor"/>
      </rPr>
      <t xml:space="preserve">iii. Advance against shares for Increase in Capital of Securities broker: </t>
    </r>
    <r>
      <rPr>
        <sz val="9"/>
        <color theme="1"/>
        <rFont val="Calibri"/>
        <family val="2"/>
        <scheme val="minor"/>
      </rPr>
      <t xml:space="preserve">100% haircut may be allowed in respect of advance against shares if:
a. The existing authorized share capital allows the proposed enhanced share capital 
b. Boad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</si>
  <si>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</si>
  <si>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</si>
  <si>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</si>
  <si>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Backers &amp; Partners (Pvt.) Ltd.</t>
  </si>
  <si>
    <t>1.15 (2)</t>
  </si>
  <si>
    <t>iii. Advance tax to the extent it is netted with provision of taxation</t>
  </si>
  <si>
    <t>As on 31.07.2022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</si>
</sst>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2">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b/>
      <u/>
      <sz val="9"/>
      <color theme="1"/>
      <name val="Calibri"/>
      <family val="2"/>
      <scheme val="minor"/>
    </font>
    <font>
      <u/>
      <sz val="9"/>
      <color theme="1"/>
      <name val="Calibri"/>
      <family val="2"/>
      <scheme val="minor"/>
    </font>
    <font>
      <b/>
      <sz val="9"/>
      <color theme="0"/>
      <name val="Calibri"/>
      <family val="2"/>
      <scheme val="minor"/>
    </font>
    <font>
      <b/>
      <sz val="9"/>
      <color theme="1"/>
      <name val="Garamond"/>
      <family val="1"/>
    </font>
    <font>
      <sz val="9"/>
      <color theme="0"/>
      <name val="Calibri"/>
      <family val="2"/>
      <scheme val="minor"/>
    </font>
    <font>
      <sz val="8"/>
      <color rgb="FF212529"/>
      <name val="Poppins"/>
    </font>
    <font>
      <sz val="11"/>
      <color theme="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5">
    <xf numFmtId="0" fontId="0" fillId="0" borderId="0" xfId="0"/>
    <xf numFmtId="0" fontId="2" fillId="0" borderId="0" xfId="0" applyFont="1"/>
    <xf numFmtId="0" fontId="3" fillId="0" borderId="0" xfId="0" applyFont="1"/>
    <xf numFmtId="164" fontId="3" fillId="0" borderId="0" xfId="1" applyNumberFormat="1" applyFont="1"/>
    <xf numFmtId="0" fontId="2" fillId="0" borderId="1" xfId="0" applyFont="1" applyBorder="1" applyAlignment="1">
      <alignment horizontal="left" vertical="center"/>
    </xf>
    <xf numFmtId="164" fontId="3" fillId="0" borderId="1" xfId="1" applyNumberFormat="1" applyFont="1" applyBorder="1" applyAlignment="1">
      <alignment horizontal="center" vertical="center"/>
    </xf>
    <xf numFmtId="164" fontId="3" fillId="0" borderId="1" xfId="1"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1" xfId="1" applyNumberFormat="1" applyFont="1" applyBorder="1" applyAlignment="1">
      <alignment vertical="center"/>
    </xf>
    <xf numFmtId="0" fontId="3" fillId="0" borderId="1" xfId="0" applyFont="1" applyBorder="1" applyAlignment="1">
      <alignment horizontal="left" vertical="center" wrapText="1"/>
    </xf>
    <xf numFmtId="164"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center" vertical="center"/>
    </xf>
    <xf numFmtId="0" fontId="7" fillId="2" borderId="5" xfId="0" applyFont="1" applyFill="1" applyBorder="1" applyAlignment="1">
      <alignment horizontal="center" vertical="center"/>
    </xf>
    <xf numFmtId="164" fontId="7" fillId="2" borderId="5" xfId="1" applyNumberFormat="1" applyFont="1" applyFill="1" applyBorder="1" applyAlignment="1">
      <alignment horizontal="center" vertical="center" wrapText="1"/>
    </xf>
    <xf numFmtId="164" fontId="3" fillId="0" borderId="1" xfId="1" applyNumberFormat="1" applyFont="1" applyBorder="1" applyAlignment="1">
      <alignment horizontal="left" vertical="center" wrapText="1"/>
    </xf>
    <xf numFmtId="0" fontId="2"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2" fontId="3" fillId="0" borderId="1" xfId="0" applyNumberFormat="1" applyFont="1" applyBorder="1" applyAlignment="1">
      <alignment horizontal="center" vertical="center"/>
    </xf>
    <xf numFmtId="164" fontId="2" fillId="0" borderId="1" xfId="1" applyNumberFormat="1" applyFont="1" applyBorder="1" applyAlignment="1">
      <alignment vertical="center"/>
    </xf>
    <xf numFmtId="0" fontId="2" fillId="0" borderId="1" xfId="0" applyFont="1" applyBorder="1" applyAlignment="1">
      <alignment horizontal="left" vertical="center"/>
    </xf>
    <xf numFmtId="164" fontId="3" fillId="0" borderId="1" xfId="1" applyNumberFormat="1" applyFont="1" applyBorder="1" applyAlignment="1">
      <alignment vertical="center" wrapText="1"/>
    </xf>
    <xf numFmtId="164" fontId="2" fillId="0" borderId="1" xfId="1" applyNumberFormat="1"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164" fontId="3" fillId="0" borderId="4" xfId="1" applyNumberFormat="1" applyFont="1" applyBorder="1" applyAlignment="1">
      <alignment vertical="center"/>
    </xf>
    <xf numFmtId="164" fontId="3" fillId="0" borderId="4" xfId="1" applyNumberFormat="1" applyFont="1" applyBorder="1" applyAlignment="1">
      <alignment horizontal="left" vertical="center"/>
    </xf>
    <xf numFmtId="0" fontId="8" fillId="0" borderId="0" xfId="0" applyFont="1"/>
    <xf numFmtId="0" fontId="4" fillId="0" borderId="1" xfId="0" applyFont="1" applyBorder="1" applyAlignment="1">
      <alignment vertical="center" wrapText="1"/>
    </xf>
    <xf numFmtId="0" fontId="3" fillId="0" borderId="1" xfId="0" applyFont="1" applyFill="1" applyBorder="1" applyAlignment="1">
      <alignment vertical="center" wrapText="1"/>
    </xf>
    <xf numFmtId="1" fontId="3" fillId="0" borderId="0" xfId="0" applyNumberFormat="1" applyFont="1"/>
    <xf numFmtId="1" fontId="7" fillId="2" borderId="5" xfId="0" applyNumberFormat="1" applyFont="1" applyFill="1" applyBorder="1" applyAlignment="1">
      <alignment horizontal="center" vertical="center" wrapText="1"/>
    </xf>
    <xf numFmtId="1" fontId="3" fillId="4" borderId="4" xfId="0" applyNumberFormat="1" applyFont="1" applyFill="1" applyBorder="1" applyAlignment="1">
      <alignment vertical="center"/>
    </xf>
    <xf numFmtId="1" fontId="3" fillId="4" borderId="1" xfId="0" applyNumberFormat="1" applyFont="1" applyFill="1" applyBorder="1" applyAlignment="1">
      <alignment vertical="center"/>
    </xf>
    <xf numFmtId="1" fontId="3" fillId="0" borderId="1" xfId="1" applyNumberFormat="1" applyFont="1" applyFill="1" applyBorder="1" applyAlignment="1">
      <alignment vertical="center"/>
    </xf>
    <xf numFmtId="1" fontId="3" fillId="0" borderId="1" xfId="0" applyNumberFormat="1" applyFont="1" applyBorder="1" applyAlignment="1">
      <alignment vertical="center"/>
    </xf>
    <xf numFmtId="1" fontId="3" fillId="0" borderId="1" xfId="0" applyNumberFormat="1" applyFont="1" applyBorder="1" applyAlignment="1">
      <alignment vertical="center" wrapText="1"/>
    </xf>
    <xf numFmtId="1" fontId="3" fillId="4" borderId="1" xfId="1" applyNumberFormat="1" applyFont="1" applyFill="1" applyBorder="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lignment horizontal="center" vertical="center" wrapText="1"/>
    </xf>
    <xf numFmtId="1" fontId="3" fillId="0" borderId="1" xfId="0" applyNumberFormat="1" applyFont="1" applyBorder="1" applyAlignment="1">
      <alignment horizontal="center" vertical="center"/>
    </xf>
    <xf numFmtId="1" fontId="3" fillId="0" borderId="1" xfId="1" applyNumberFormat="1" applyFont="1" applyBorder="1" applyAlignment="1">
      <alignment horizontal="center" vertical="center"/>
    </xf>
    <xf numFmtId="1" fontId="3" fillId="0" borderId="1" xfId="1" applyNumberFormat="1" applyFont="1" applyFill="1" applyBorder="1" applyAlignment="1">
      <alignment horizontal="center" vertical="center"/>
    </xf>
    <xf numFmtId="1" fontId="3" fillId="0" borderId="1" xfId="1" applyNumberFormat="1" applyFont="1" applyBorder="1" applyAlignment="1">
      <alignment vertical="center" wrapText="1"/>
    </xf>
    <xf numFmtId="1" fontId="2" fillId="4" borderId="1" xfId="1" applyNumberFormat="1" applyFont="1" applyFill="1" applyBorder="1" applyAlignment="1">
      <alignment vertical="center" wrapText="1"/>
    </xf>
    <xf numFmtId="164" fontId="3" fillId="0" borderId="1" xfId="1" applyNumberFormat="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left" vertical="center" wrapText="1"/>
    </xf>
    <xf numFmtId="164" fontId="3" fillId="4" borderId="1" xfId="1" applyNumberFormat="1" applyFont="1" applyFill="1" applyBorder="1" applyAlignment="1">
      <alignment vertical="center"/>
    </xf>
    <xf numFmtId="43" fontId="3" fillId="0" borderId="1" xfId="1" applyFont="1" applyBorder="1" applyAlignment="1">
      <alignment vertical="center" wrapText="1"/>
    </xf>
    <xf numFmtId="164" fontId="3" fillId="0" borderId="1" xfId="1" applyNumberFormat="1" applyFont="1" applyFill="1" applyBorder="1" applyAlignment="1">
      <alignment vertical="center"/>
    </xf>
    <xf numFmtId="4" fontId="9" fillId="0" borderId="0" xfId="0" applyNumberFormat="1" applyFont="1" applyFill="1"/>
    <xf numFmtId="43" fontId="9" fillId="0" borderId="0" xfId="1" applyFont="1" applyFill="1"/>
    <xf numFmtId="0" fontId="9" fillId="0" borderId="0" xfId="0" applyFont="1" applyFill="1"/>
    <xf numFmtId="43" fontId="9" fillId="0" borderId="0" xfId="0" applyNumberFormat="1" applyFont="1" applyFill="1"/>
    <xf numFmtId="0" fontId="3" fillId="0" borderId="3" xfId="0" applyFont="1" applyBorder="1" applyAlignment="1">
      <alignment horizontal="center" vertical="center"/>
    </xf>
    <xf numFmtId="0" fontId="3" fillId="0" borderId="0" xfId="0" applyFont="1" applyFill="1" applyAlignment="1">
      <alignment wrapText="1"/>
    </xf>
    <xf numFmtId="0" fontId="10" fillId="0" borderId="0" xfId="0" applyFont="1"/>
    <xf numFmtId="43" fontId="3" fillId="4" borderId="1" xfId="1" applyFont="1" applyFill="1" applyBorder="1" applyAlignment="1">
      <alignment vertical="center"/>
    </xf>
    <xf numFmtId="43" fontId="3" fillId="0" borderId="1" xfId="1" applyFont="1" applyBorder="1" applyAlignment="1">
      <alignment vertical="center"/>
    </xf>
    <xf numFmtId="43" fontId="3" fillId="0" borderId="1" xfId="1" applyFont="1" applyFill="1" applyBorder="1" applyAlignment="1">
      <alignment vertical="center"/>
    </xf>
    <xf numFmtId="164" fontId="3" fillId="0" borderId="1" xfId="1" applyNumberFormat="1" applyFont="1" applyFill="1" applyBorder="1" applyAlignment="1">
      <alignment horizontal="center" vertical="center" wrapText="1"/>
    </xf>
    <xf numFmtId="0" fontId="9" fillId="0" borderId="0" xfId="0" applyFont="1" applyFill="1" applyAlignment="1">
      <alignment vertical="center"/>
    </xf>
    <xf numFmtId="164" fontId="9" fillId="0" borderId="0" xfId="0" applyNumberFormat="1" applyFont="1" applyFill="1"/>
    <xf numFmtId="164" fontId="3" fillId="0" borderId="1" xfId="1" applyNumberFormat="1" applyFont="1" applyFill="1" applyBorder="1" applyAlignment="1">
      <alignment horizontal="left" vertical="center" wrapText="1"/>
    </xf>
    <xf numFmtId="164" fontId="2" fillId="0" borderId="0" xfId="1" applyNumberFormat="1" applyFont="1"/>
    <xf numFmtId="43" fontId="11" fillId="0" borderId="0" xfId="1" applyFont="1" applyFill="1"/>
    <xf numFmtId="43" fontId="3" fillId="0" borderId="0" xfId="1" applyNumberFormat="1" applyFont="1"/>
    <xf numFmtId="0" fontId="9" fillId="0" borderId="0" xfId="0" applyFont="1"/>
    <xf numFmtId="164" fontId="3" fillId="0" borderId="1" xfId="1" applyNumberFormat="1" applyFont="1" applyBorder="1"/>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3" xfId="0" applyFont="1" applyBorder="1" applyAlignment="1">
      <alignment horizontal="center" vertical="center"/>
    </xf>
    <xf numFmtId="2" fontId="2" fillId="0" borderId="6" xfId="0" applyNumberFormat="1" applyFont="1" applyFill="1" applyBorder="1" applyAlignment="1">
      <alignment horizontal="left" vertical="center"/>
    </xf>
    <xf numFmtId="2" fontId="2" fillId="0" borderId="7" xfId="0" applyNumberFormat="1" applyFont="1" applyFill="1" applyBorder="1" applyAlignment="1">
      <alignment horizontal="left" vertical="center"/>
    </xf>
    <xf numFmtId="2" fontId="2" fillId="0" borderId="8" xfId="0" applyNumberFormat="1" applyFont="1" applyFill="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3" borderId="5" xfId="0" applyFont="1" applyFill="1" applyBorder="1" applyAlignment="1">
      <alignment horizontal="left" vertical="center"/>
    </xf>
    <xf numFmtId="0" fontId="3" fillId="0" borderId="0" xfId="0" applyFont="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showGridLines="0" tabSelected="1" topLeftCell="A94" zoomScaleNormal="100" workbookViewId="0">
      <selection activeCell="I110" sqref="I110"/>
    </sheetView>
  </sheetViews>
  <sheetFormatPr defaultRowHeight="12"/>
  <cols>
    <col min="1" max="1" width="6.140625" style="2" customWidth="1"/>
    <col min="2" max="2" width="71.140625" style="2" customWidth="1"/>
    <col min="3" max="3" width="12" style="3" customWidth="1"/>
    <col min="4" max="4" width="12" style="35" bestFit="1" customWidth="1"/>
    <col min="5" max="5" width="12.85546875" style="3" bestFit="1" customWidth="1"/>
    <col min="6" max="7" width="9.140625" style="58"/>
    <col min="8" max="8" width="10.85546875" style="58" bestFit="1" customWidth="1"/>
    <col min="9" max="9" width="15.28515625" style="58" bestFit="1" customWidth="1"/>
    <col min="10" max="11" width="11.140625" style="58" bestFit="1" customWidth="1"/>
    <col min="12" max="16" width="9.140625" style="58"/>
    <col min="17" max="17" width="9.140625" style="73"/>
    <col min="18" max="16384" width="9.140625" style="2"/>
  </cols>
  <sheetData>
    <row r="1" spans="1:5">
      <c r="A1" s="32" t="s">
        <v>0</v>
      </c>
    </row>
    <row r="2" spans="1:5">
      <c r="A2" s="32" t="s">
        <v>1</v>
      </c>
    </row>
    <row r="3" spans="1:5">
      <c r="A3" s="32"/>
    </row>
    <row r="4" spans="1:5">
      <c r="A4" s="32" t="s">
        <v>2</v>
      </c>
    </row>
    <row r="5" spans="1:5">
      <c r="A5" s="32" t="s">
        <v>111</v>
      </c>
    </row>
    <row r="6" spans="1:5">
      <c r="A6" s="32" t="s">
        <v>3</v>
      </c>
    </row>
    <row r="7" spans="1:5">
      <c r="A7" s="32" t="s">
        <v>114</v>
      </c>
    </row>
    <row r="9" spans="1:5" ht="24">
      <c r="A9" s="14" t="s">
        <v>76</v>
      </c>
      <c r="B9" s="14" t="s">
        <v>4</v>
      </c>
      <c r="C9" s="15" t="s">
        <v>79</v>
      </c>
      <c r="D9" s="36" t="s">
        <v>81</v>
      </c>
      <c r="E9" s="15" t="s">
        <v>80</v>
      </c>
    </row>
    <row r="10" spans="1:5">
      <c r="A10" s="87" t="s">
        <v>5</v>
      </c>
      <c r="B10" s="87"/>
      <c r="C10" s="87"/>
      <c r="D10" s="87"/>
      <c r="E10" s="87"/>
    </row>
    <row r="11" spans="1:5">
      <c r="A11" s="28">
        <v>1.1000000000000001</v>
      </c>
      <c r="B11" s="29" t="s">
        <v>6</v>
      </c>
      <c r="C11" s="30">
        <v>2972958</v>
      </c>
      <c r="D11" s="37"/>
      <c r="E11" s="31">
        <v>0</v>
      </c>
    </row>
    <row r="12" spans="1:5">
      <c r="A12" s="8">
        <v>1.2</v>
      </c>
      <c r="B12" s="7" t="s">
        <v>7</v>
      </c>
      <c r="C12" s="9">
        <v>2500000</v>
      </c>
      <c r="D12" s="38"/>
      <c r="E12" s="6">
        <v>0</v>
      </c>
    </row>
    <row r="13" spans="1:5">
      <c r="A13" s="8">
        <v>1.3</v>
      </c>
      <c r="B13" s="7" t="s">
        <v>73</v>
      </c>
      <c r="C13" s="9"/>
      <c r="D13" s="39"/>
      <c r="E13" s="6"/>
    </row>
    <row r="14" spans="1:5">
      <c r="A14" s="89">
        <v>1.4</v>
      </c>
      <c r="B14" s="4" t="s">
        <v>74</v>
      </c>
      <c r="C14" s="9"/>
      <c r="D14" s="40"/>
      <c r="E14" s="6"/>
    </row>
    <row r="15" spans="1:5">
      <c r="A15" s="89"/>
      <c r="B15" s="17" t="s">
        <v>8</v>
      </c>
      <c r="C15" s="9"/>
      <c r="D15" s="40"/>
      <c r="E15" s="6"/>
    </row>
    <row r="16" spans="1:5">
      <c r="A16" s="89"/>
      <c r="B16" s="18" t="s">
        <v>9</v>
      </c>
      <c r="C16" s="9"/>
      <c r="D16" s="38"/>
      <c r="E16" s="6"/>
    </row>
    <row r="17" spans="1:8">
      <c r="A17" s="89"/>
      <c r="B17" s="18" t="s">
        <v>10</v>
      </c>
      <c r="C17" s="9"/>
      <c r="D17" s="38"/>
      <c r="E17" s="6"/>
    </row>
    <row r="18" spans="1:8">
      <c r="A18" s="89"/>
      <c r="B18" s="18" t="s">
        <v>11</v>
      </c>
      <c r="C18" s="9"/>
      <c r="D18" s="38"/>
      <c r="E18" s="6"/>
    </row>
    <row r="19" spans="1:8">
      <c r="A19" s="89"/>
      <c r="B19" s="17" t="s">
        <v>12</v>
      </c>
      <c r="C19" s="9"/>
      <c r="D19" s="40"/>
      <c r="E19" s="6"/>
    </row>
    <row r="20" spans="1:8">
      <c r="A20" s="89"/>
      <c r="B20" s="18" t="s">
        <v>13</v>
      </c>
      <c r="C20" s="9"/>
      <c r="D20" s="38"/>
      <c r="E20" s="6"/>
    </row>
    <row r="21" spans="1:8">
      <c r="A21" s="89"/>
      <c r="B21" s="18" t="s">
        <v>14</v>
      </c>
      <c r="C21" s="9"/>
      <c r="D21" s="38"/>
      <c r="E21" s="6"/>
    </row>
    <row r="22" spans="1:8">
      <c r="A22" s="89"/>
      <c r="B22" s="18" t="s">
        <v>15</v>
      </c>
      <c r="C22" s="5"/>
      <c r="D22" s="38"/>
      <c r="E22" s="6"/>
    </row>
    <row r="23" spans="1:8">
      <c r="A23" s="75">
        <v>1.5</v>
      </c>
      <c r="B23" s="4" t="s">
        <v>75</v>
      </c>
      <c r="C23" s="6"/>
      <c r="D23" s="41"/>
      <c r="E23" s="6"/>
    </row>
    <row r="24" spans="1:8" ht="24">
      <c r="A24" s="80"/>
      <c r="B24" s="19" t="s">
        <v>16</v>
      </c>
      <c r="C24" s="9">
        <v>243355</v>
      </c>
      <c r="D24" s="53">
        <v>36503.25</v>
      </c>
      <c r="E24" s="6">
        <v>206851.75</v>
      </c>
    </row>
    <row r="25" spans="1:8">
      <c r="A25" s="80"/>
      <c r="B25" s="18" t="s">
        <v>17</v>
      </c>
      <c r="C25" s="6">
        <v>18111711</v>
      </c>
      <c r="D25" s="38"/>
      <c r="E25" s="6">
        <v>0</v>
      </c>
    </row>
    <row r="26" spans="1:8" ht="36">
      <c r="A26" s="80"/>
      <c r="B26" s="34" t="s">
        <v>104</v>
      </c>
      <c r="C26" s="6"/>
      <c r="D26" s="38"/>
      <c r="E26" s="6"/>
    </row>
    <row r="27" spans="1:8" ht="96">
      <c r="A27" s="76"/>
      <c r="B27" s="61" t="s">
        <v>110</v>
      </c>
      <c r="C27" s="6"/>
      <c r="D27" s="38"/>
      <c r="E27" s="6"/>
    </row>
    <row r="28" spans="1:8">
      <c r="A28" s="8">
        <v>1.6</v>
      </c>
      <c r="B28" s="7" t="s">
        <v>18</v>
      </c>
      <c r="C28" s="6"/>
      <c r="D28" s="40"/>
      <c r="E28" s="6"/>
    </row>
    <row r="29" spans="1:8">
      <c r="A29" s="75">
        <v>1.7</v>
      </c>
      <c r="B29" s="4" t="s">
        <v>19</v>
      </c>
      <c r="C29" s="6"/>
      <c r="D29" s="41"/>
      <c r="E29" s="6"/>
    </row>
    <row r="30" spans="1:8" ht="24">
      <c r="A30" s="80"/>
      <c r="B30" s="19" t="s">
        <v>89</v>
      </c>
      <c r="C30" s="6"/>
      <c r="D30" s="43"/>
      <c r="E30" s="6"/>
    </row>
    <row r="31" spans="1:8">
      <c r="A31" s="76"/>
      <c r="B31" s="18" t="s">
        <v>20</v>
      </c>
      <c r="C31" s="6"/>
      <c r="D31" s="38"/>
      <c r="E31" s="6"/>
    </row>
    <row r="32" spans="1:8" ht="24">
      <c r="A32" s="8">
        <v>1.8</v>
      </c>
      <c r="B32" s="10" t="s">
        <v>90</v>
      </c>
      <c r="C32" s="9">
        <v>1300000</v>
      </c>
      <c r="D32" s="38"/>
      <c r="E32" s="6">
        <v>0</v>
      </c>
      <c r="F32" s="67"/>
      <c r="G32" s="67"/>
      <c r="H32" s="67"/>
    </row>
    <row r="33" spans="1:9">
      <c r="A33" s="8">
        <v>1.9</v>
      </c>
      <c r="B33" s="7" t="s">
        <v>91</v>
      </c>
      <c r="C33" s="9">
        <v>10980000</v>
      </c>
      <c r="D33" s="42"/>
      <c r="E33" s="6">
        <v>10980000</v>
      </c>
      <c r="I33" s="68"/>
    </row>
    <row r="34" spans="1:9">
      <c r="A34" s="20">
        <v>1.1000000000000001</v>
      </c>
      <c r="B34" s="10" t="s">
        <v>92</v>
      </c>
      <c r="C34" s="9"/>
      <c r="D34" s="42"/>
      <c r="E34" s="6"/>
    </row>
    <row r="35" spans="1:9">
      <c r="A35" s="8">
        <v>1.1100000000000001</v>
      </c>
      <c r="B35" s="7" t="s">
        <v>21</v>
      </c>
      <c r="C35" s="9"/>
      <c r="D35" s="38"/>
      <c r="E35" s="6"/>
    </row>
    <row r="36" spans="1:9" ht="24">
      <c r="A36" s="75">
        <v>1.1200000000000001</v>
      </c>
      <c r="B36" s="10" t="s">
        <v>82</v>
      </c>
      <c r="C36" s="6"/>
      <c r="D36" s="42"/>
      <c r="E36" s="6"/>
    </row>
    <row r="37" spans="1:9" ht="24">
      <c r="A37" s="76"/>
      <c r="B37" s="19" t="s">
        <v>22</v>
      </c>
      <c r="C37" s="6">
        <v>1832477</v>
      </c>
      <c r="D37" s="53">
        <v>1832477</v>
      </c>
      <c r="E37" s="6">
        <v>0</v>
      </c>
    </row>
    <row r="38" spans="1:9">
      <c r="A38" s="8">
        <v>1.1299999999999999</v>
      </c>
      <c r="B38" s="10" t="s">
        <v>93</v>
      </c>
      <c r="C38" s="9"/>
      <c r="D38" s="42"/>
      <c r="E38" s="6"/>
    </row>
    <row r="39" spans="1:9" ht="36">
      <c r="A39" s="27">
        <v>1.1399999999999999</v>
      </c>
      <c r="B39" s="10" t="s">
        <v>94</v>
      </c>
      <c r="C39" s="9"/>
      <c r="D39" s="43"/>
      <c r="E39" s="6"/>
    </row>
    <row r="40" spans="1:9" ht="24">
      <c r="A40" s="75">
        <v>1.1499999999999999</v>
      </c>
      <c r="B40" s="52" t="s">
        <v>103</v>
      </c>
      <c r="C40" s="9">
        <v>195048</v>
      </c>
      <c r="D40" s="43"/>
      <c r="E40" s="6">
        <v>195048</v>
      </c>
    </row>
    <row r="41" spans="1:9">
      <c r="A41" s="76"/>
      <c r="B41" s="10" t="s">
        <v>102</v>
      </c>
      <c r="C41" s="55"/>
      <c r="D41" s="42"/>
      <c r="E41" s="6"/>
    </row>
    <row r="42" spans="1:9">
      <c r="A42" s="60" t="s">
        <v>112</v>
      </c>
      <c r="B42" s="62" t="s">
        <v>113</v>
      </c>
      <c r="C42" s="55">
        <v>2850131</v>
      </c>
      <c r="D42" s="42"/>
      <c r="E42" s="6">
        <v>2850131</v>
      </c>
    </row>
    <row r="43" spans="1:9">
      <c r="A43" s="75">
        <v>1.1599999999999999</v>
      </c>
      <c r="B43" s="26" t="s">
        <v>23</v>
      </c>
      <c r="C43" s="9"/>
      <c r="E43" s="16"/>
    </row>
    <row r="44" spans="1:9" ht="24">
      <c r="A44" s="80"/>
      <c r="B44" s="19" t="s">
        <v>24</v>
      </c>
      <c r="C44" s="55">
        <v>199158</v>
      </c>
      <c r="D44" s="63">
        <v>0</v>
      </c>
      <c r="E44" s="16">
        <v>0</v>
      </c>
    </row>
    <row r="45" spans="1:9" ht="24">
      <c r="A45" s="76"/>
      <c r="B45" s="19" t="s">
        <v>101</v>
      </c>
      <c r="C45" s="55">
        <v>490860</v>
      </c>
      <c r="D45" s="63">
        <v>0</v>
      </c>
      <c r="E45" s="16">
        <v>490860</v>
      </c>
    </row>
    <row r="46" spans="1:9">
      <c r="A46" s="75">
        <v>1.17</v>
      </c>
      <c r="B46" s="22" t="s">
        <v>25</v>
      </c>
      <c r="C46" s="5"/>
      <c r="D46" s="43"/>
      <c r="E46" s="16"/>
    </row>
    <row r="47" spans="1:9" ht="60">
      <c r="A47" s="80"/>
      <c r="B47" s="19" t="s">
        <v>95</v>
      </c>
      <c r="C47" s="5">
        <v>12793837</v>
      </c>
      <c r="D47" s="9">
        <v>10044739</v>
      </c>
      <c r="E47" s="16">
        <v>10044739</v>
      </c>
    </row>
    <row r="48" spans="1:9" ht="24">
      <c r="A48" s="80"/>
      <c r="B48" s="19" t="s">
        <v>96</v>
      </c>
      <c r="C48" s="5">
        <v>0</v>
      </c>
      <c r="D48" s="63"/>
      <c r="E48" s="16">
        <v>0</v>
      </c>
    </row>
    <row r="49" spans="1:9" ht="36">
      <c r="A49" s="80"/>
      <c r="B49" s="19" t="s">
        <v>97</v>
      </c>
      <c r="C49" s="5">
        <v>0</v>
      </c>
      <c r="D49" s="64">
        <v>0</v>
      </c>
      <c r="E49" s="16">
        <v>0</v>
      </c>
      <c r="I49" s="68"/>
    </row>
    <row r="50" spans="1:9" ht="36">
      <c r="A50" s="80"/>
      <c r="B50" s="19" t="s">
        <v>98</v>
      </c>
      <c r="C50" s="11">
        <v>301756</v>
      </c>
      <c r="D50" s="65">
        <v>0</v>
      </c>
      <c r="E50" s="69">
        <v>301756</v>
      </c>
      <c r="I50" s="71"/>
    </row>
    <row r="51" spans="1:9" ht="72">
      <c r="A51" s="80"/>
      <c r="B51" s="34" t="s">
        <v>99</v>
      </c>
      <c r="C51" s="11">
        <v>21124240</v>
      </c>
      <c r="D51" s="55">
        <v>6760104</v>
      </c>
      <c r="E51" s="69">
        <v>6760104</v>
      </c>
      <c r="I51" s="57"/>
    </row>
    <row r="52" spans="1:9">
      <c r="A52" s="76"/>
      <c r="B52" s="33" t="s">
        <v>26</v>
      </c>
      <c r="C52" s="11">
        <v>108378640</v>
      </c>
      <c r="D52" s="39"/>
      <c r="E52" s="6"/>
    </row>
    <row r="53" spans="1:9">
      <c r="A53" s="75">
        <v>1.18</v>
      </c>
      <c r="B53" s="22" t="s">
        <v>27</v>
      </c>
      <c r="C53" s="9"/>
      <c r="D53" s="44"/>
      <c r="E53" s="16"/>
      <c r="I53" s="59"/>
    </row>
    <row r="54" spans="1:9">
      <c r="A54" s="80"/>
      <c r="B54" s="9" t="s">
        <v>28</v>
      </c>
      <c r="C54" s="9">
        <v>27916671</v>
      </c>
      <c r="D54" s="42"/>
      <c r="E54" s="16">
        <v>27916671</v>
      </c>
    </row>
    <row r="55" spans="1:9">
      <c r="A55" s="80"/>
      <c r="B55" s="9" t="s">
        <v>29</v>
      </c>
      <c r="C55" s="9">
        <v>30947059</v>
      </c>
      <c r="D55" s="42"/>
      <c r="E55" s="16">
        <v>30947059</v>
      </c>
    </row>
    <row r="56" spans="1:9">
      <c r="A56" s="76"/>
      <c r="B56" s="9" t="s">
        <v>30</v>
      </c>
      <c r="C56" s="9">
        <v>1152541</v>
      </c>
      <c r="D56" s="42"/>
      <c r="E56" s="16">
        <v>1152541</v>
      </c>
    </row>
    <row r="57" spans="1:9">
      <c r="A57" s="8">
        <v>1.19</v>
      </c>
      <c r="B57" s="4" t="s">
        <v>31</v>
      </c>
      <c r="C57" s="21">
        <v>244290442</v>
      </c>
      <c r="D57" s="42"/>
      <c r="E57" s="21">
        <v>91845760.75</v>
      </c>
      <c r="H57" s="68"/>
    </row>
    <row r="58" spans="1:9">
      <c r="A58" s="87" t="s">
        <v>32</v>
      </c>
      <c r="B58" s="87"/>
      <c r="C58" s="87"/>
      <c r="D58" s="87"/>
      <c r="E58" s="87"/>
    </row>
    <row r="59" spans="1:9">
      <c r="A59" s="75">
        <v>2.1</v>
      </c>
      <c r="B59" s="22" t="s">
        <v>33</v>
      </c>
      <c r="D59" s="45"/>
      <c r="E59" s="6"/>
    </row>
    <row r="60" spans="1:9">
      <c r="A60" s="80"/>
      <c r="B60" s="23" t="s">
        <v>34</v>
      </c>
      <c r="C60" s="69">
        <v>0</v>
      </c>
      <c r="D60" s="42"/>
      <c r="E60" s="16">
        <v>0</v>
      </c>
    </row>
    <row r="61" spans="1:9">
      <c r="A61" s="80"/>
      <c r="B61" s="23" t="s">
        <v>35</v>
      </c>
      <c r="C61" s="55">
        <v>0</v>
      </c>
      <c r="D61" s="42"/>
      <c r="E61" s="16">
        <v>0</v>
      </c>
    </row>
    <row r="62" spans="1:9">
      <c r="A62" s="76"/>
      <c r="B62" s="23" t="s">
        <v>36</v>
      </c>
      <c r="C62" s="69">
        <v>25996651</v>
      </c>
      <c r="D62" s="42"/>
      <c r="E62" s="16">
        <v>25996651</v>
      </c>
    </row>
    <row r="63" spans="1:9">
      <c r="A63" s="75">
        <v>2.2000000000000002</v>
      </c>
      <c r="B63" s="22" t="s">
        <v>37</v>
      </c>
      <c r="D63" s="46"/>
      <c r="E63" s="6"/>
    </row>
    <row r="64" spans="1:9">
      <c r="A64" s="80"/>
      <c r="B64" s="23" t="s">
        <v>38</v>
      </c>
      <c r="C64" s="9">
        <v>2307100</v>
      </c>
      <c r="D64" s="42"/>
      <c r="E64" s="16">
        <v>2307100</v>
      </c>
    </row>
    <row r="65" spans="1:5">
      <c r="A65" s="80"/>
      <c r="B65" s="23" t="s">
        <v>39</v>
      </c>
      <c r="C65" s="9">
        <v>5924780</v>
      </c>
      <c r="D65" s="42"/>
      <c r="E65" s="16">
        <v>5924780</v>
      </c>
    </row>
    <row r="66" spans="1:5">
      <c r="A66" s="80"/>
      <c r="B66" s="23" t="s">
        <v>40</v>
      </c>
      <c r="D66" s="42"/>
      <c r="E66" s="16"/>
    </row>
    <row r="67" spans="1:5">
      <c r="A67" s="80"/>
      <c r="B67" s="23" t="s">
        <v>41</v>
      </c>
      <c r="C67" s="9"/>
      <c r="D67" s="42"/>
      <c r="E67" s="74"/>
    </row>
    <row r="68" spans="1:5">
      <c r="A68" s="80"/>
      <c r="B68" s="23" t="s">
        <v>42</v>
      </c>
      <c r="C68" s="9"/>
      <c r="D68" s="42"/>
      <c r="E68" s="16"/>
    </row>
    <row r="69" spans="1:5">
      <c r="A69" s="80"/>
      <c r="B69" s="23" t="s">
        <v>43</v>
      </c>
      <c r="C69" s="9"/>
      <c r="D69" s="42"/>
      <c r="E69" s="16"/>
    </row>
    <row r="70" spans="1:5">
      <c r="A70" s="80"/>
      <c r="B70" s="23" t="s">
        <v>44</v>
      </c>
      <c r="C70" s="9"/>
      <c r="D70" s="42"/>
      <c r="E70" s="16"/>
    </row>
    <row r="71" spans="1:5">
      <c r="A71" s="80"/>
      <c r="B71" s="23" t="s">
        <v>45</v>
      </c>
      <c r="C71" s="55">
        <v>2850131</v>
      </c>
      <c r="D71" s="42"/>
      <c r="E71" s="16">
        <v>2850131</v>
      </c>
    </row>
    <row r="72" spans="1:5" ht="24">
      <c r="A72" s="76"/>
      <c r="B72" s="23" t="s">
        <v>46</v>
      </c>
      <c r="C72" s="23"/>
      <c r="D72" s="42"/>
      <c r="E72" s="16"/>
    </row>
    <row r="73" spans="1:5">
      <c r="A73" s="75">
        <v>2.2999999999999998</v>
      </c>
      <c r="B73" s="22" t="s">
        <v>47</v>
      </c>
      <c r="C73" s="9"/>
      <c r="D73" s="46"/>
      <c r="E73" s="6"/>
    </row>
    <row r="74" spans="1:5">
      <c r="A74" s="80"/>
      <c r="B74" s="50" t="s">
        <v>48</v>
      </c>
      <c r="C74" s="23">
        <v>0</v>
      </c>
      <c r="D74" s="42"/>
      <c r="E74" s="16"/>
    </row>
    <row r="75" spans="1:5" ht="36">
      <c r="A75" s="80"/>
      <c r="B75" s="50" t="s">
        <v>105</v>
      </c>
      <c r="C75" s="23">
        <v>0</v>
      </c>
      <c r="D75" s="42"/>
      <c r="E75" s="16"/>
    </row>
    <row r="76" spans="1:5">
      <c r="A76" s="80"/>
      <c r="B76" s="50" t="s">
        <v>106</v>
      </c>
      <c r="C76" s="23">
        <v>0</v>
      </c>
      <c r="D76" s="42"/>
      <c r="E76" s="16"/>
    </row>
    <row r="77" spans="1:5">
      <c r="A77" s="80"/>
      <c r="B77" s="50" t="s">
        <v>49</v>
      </c>
      <c r="C77" s="23">
        <v>0</v>
      </c>
      <c r="D77" s="42"/>
      <c r="E77" s="16"/>
    </row>
    <row r="78" spans="1:5" ht="108">
      <c r="A78" s="80"/>
      <c r="B78" s="51" t="s">
        <v>107</v>
      </c>
      <c r="C78" s="23">
        <v>0</v>
      </c>
      <c r="D78" s="42"/>
      <c r="E78" s="16"/>
    </row>
    <row r="79" spans="1:5" ht="24">
      <c r="A79" s="76"/>
      <c r="B79" s="50" t="s">
        <v>108</v>
      </c>
      <c r="C79" s="23">
        <v>0</v>
      </c>
      <c r="D79" s="42"/>
      <c r="E79" s="16"/>
    </row>
    <row r="80" spans="1:5">
      <c r="A80" s="75">
        <v>2.4</v>
      </c>
      <c r="B80" s="22" t="s">
        <v>50</v>
      </c>
      <c r="C80" s="23"/>
      <c r="D80" s="47"/>
      <c r="E80" s="6"/>
    </row>
    <row r="81" spans="1:11" ht="132">
      <c r="A81" s="80"/>
      <c r="B81" s="34" t="s">
        <v>109</v>
      </c>
      <c r="C81" s="23">
        <v>159000000</v>
      </c>
      <c r="D81" s="42"/>
      <c r="E81" s="6">
        <v>0</v>
      </c>
    </row>
    <row r="82" spans="1:11">
      <c r="A82" s="76"/>
      <c r="B82" s="19" t="s">
        <v>100</v>
      </c>
      <c r="C82" s="23">
        <v>0</v>
      </c>
      <c r="D82" s="42"/>
      <c r="E82" s="6">
        <v>0</v>
      </c>
    </row>
    <row r="83" spans="1:11">
      <c r="A83" s="13">
        <v>2.5</v>
      </c>
      <c r="B83" s="22" t="s">
        <v>72</v>
      </c>
      <c r="C83" s="24">
        <v>196078662</v>
      </c>
      <c r="D83" s="39"/>
      <c r="E83" s="24">
        <v>37078662</v>
      </c>
    </row>
    <row r="84" spans="1:11">
      <c r="A84" s="87" t="s">
        <v>83</v>
      </c>
      <c r="B84" s="87"/>
      <c r="C84" s="87"/>
      <c r="D84" s="87"/>
      <c r="E84" s="87"/>
    </row>
    <row r="85" spans="1:11">
      <c r="A85" s="90">
        <v>3.1</v>
      </c>
      <c r="B85" s="84" t="s">
        <v>84</v>
      </c>
      <c r="C85" s="85"/>
      <c r="D85" s="85"/>
      <c r="E85" s="86"/>
    </row>
    <row r="86" spans="1:11" ht="36">
      <c r="A86" s="91"/>
      <c r="B86" s="19" t="s">
        <v>85</v>
      </c>
      <c r="C86" s="66">
        <v>5100708</v>
      </c>
      <c r="D86" s="23">
        <v>5100708</v>
      </c>
      <c r="E86" s="6">
        <v>5100708</v>
      </c>
      <c r="H86" s="56">
        <v>14970297.09</v>
      </c>
      <c r="I86" s="57">
        <f>H86*0.1</f>
        <v>1497029.709</v>
      </c>
    </row>
    <row r="87" spans="1:11">
      <c r="A87" s="75">
        <v>3.2</v>
      </c>
      <c r="B87" s="77" t="s">
        <v>51</v>
      </c>
      <c r="C87" s="78"/>
      <c r="D87" s="78"/>
      <c r="E87" s="79"/>
    </row>
    <row r="88" spans="1:11" ht="60">
      <c r="A88" s="80"/>
      <c r="B88" s="19" t="s">
        <v>86</v>
      </c>
      <c r="C88" s="5"/>
      <c r="D88" s="43"/>
      <c r="E88" s="16"/>
      <c r="H88" s="58">
        <v>152</v>
      </c>
      <c r="I88" s="56">
        <v>1566783.9</v>
      </c>
      <c r="J88" s="59">
        <f>I86</f>
        <v>1497029.709</v>
      </c>
      <c r="K88" s="59">
        <f>I88-J88</f>
        <v>69754.190999999875</v>
      </c>
    </row>
    <row r="89" spans="1:11">
      <c r="A89" s="75">
        <v>3.3</v>
      </c>
      <c r="B89" s="84" t="s">
        <v>52</v>
      </c>
      <c r="C89" s="85"/>
      <c r="D89" s="85"/>
      <c r="E89" s="86"/>
      <c r="H89" s="56">
        <v>280</v>
      </c>
      <c r="I89" s="56">
        <v>5438307.6900000004</v>
      </c>
      <c r="J89" s="59">
        <f>I86</f>
        <v>1497029.709</v>
      </c>
      <c r="K89" s="59">
        <f>I89-J89</f>
        <v>3941277.9810000006</v>
      </c>
    </row>
    <row r="90" spans="1:11" ht="96">
      <c r="A90" s="80"/>
      <c r="B90" s="25" t="s">
        <v>87</v>
      </c>
      <c r="C90" s="5"/>
      <c r="D90" s="43"/>
      <c r="E90" s="6"/>
      <c r="H90" s="58">
        <v>200</v>
      </c>
      <c r="I90" s="56">
        <v>2518604.5499999998</v>
      </c>
      <c r="J90" s="59">
        <f>J89</f>
        <v>1497029.709</v>
      </c>
      <c r="K90" s="59">
        <f>I90-J90</f>
        <v>1021574.8409999998</v>
      </c>
    </row>
    <row r="91" spans="1:11">
      <c r="A91" s="76"/>
      <c r="B91" s="25" t="s">
        <v>77</v>
      </c>
      <c r="C91" s="5"/>
      <c r="D91" s="49"/>
      <c r="E91" s="6"/>
      <c r="I91" s="56">
        <v>1565130.6</v>
      </c>
      <c r="J91" s="59">
        <f>J90</f>
        <v>1497029.709</v>
      </c>
      <c r="K91" s="59">
        <f>I91-J91</f>
        <v>68100.891000000061</v>
      </c>
    </row>
    <row r="92" spans="1:11">
      <c r="A92" s="75">
        <v>3.4</v>
      </c>
      <c r="B92" s="84" t="s">
        <v>53</v>
      </c>
      <c r="C92" s="85"/>
      <c r="D92" s="85"/>
      <c r="E92" s="86"/>
      <c r="K92" s="59">
        <f>SUM(K88:K91)</f>
        <v>5100707.9040000001</v>
      </c>
    </row>
    <row r="93" spans="1:11" ht="24">
      <c r="A93" s="76"/>
      <c r="B93" s="19" t="s">
        <v>54</v>
      </c>
      <c r="C93" s="5"/>
      <c r="D93" s="48"/>
      <c r="E93" s="6"/>
    </row>
    <row r="94" spans="1:11">
      <c r="A94" s="75">
        <v>3.5</v>
      </c>
      <c r="B94" s="84" t="s">
        <v>55</v>
      </c>
      <c r="C94" s="85"/>
      <c r="D94" s="85"/>
      <c r="E94" s="86"/>
    </row>
    <row r="95" spans="1:11" ht="36">
      <c r="A95" s="76"/>
      <c r="B95" s="34" t="s">
        <v>56</v>
      </c>
      <c r="C95" s="5"/>
      <c r="D95" s="49"/>
      <c r="E95" s="6"/>
    </row>
    <row r="96" spans="1:11">
      <c r="A96" s="8">
        <v>3.6</v>
      </c>
      <c r="B96" s="10" t="s">
        <v>57</v>
      </c>
      <c r="C96" s="9"/>
      <c r="D96" s="48"/>
      <c r="E96" s="16"/>
    </row>
    <row r="97" spans="1:5">
      <c r="A97" s="75">
        <v>3.7</v>
      </c>
      <c r="B97" s="77" t="s">
        <v>58</v>
      </c>
      <c r="C97" s="78"/>
      <c r="D97" s="78"/>
      <c r="E97" s="79"/>
    </row>
    <row r="98" spans="1:5" ht="72">
      <c r="A98" s="76"/>
      <c r="B98" s="19" t="s">
        <v>88</v>
      </c>
      <c r="C98" s="5"/>
      <c r="D98" s="48"/>
      <c r="E98" s="6"/>
    </row>
    <row r="99" spans="1:5">
      <c r="A99" s="75">
        <v>3.8</v>
      </c>
      <c r="B99" s="77" t="s">
        <v>59</v>
      </c>
      <c r="C99" s="78"/>
      <c r="D99" s="78"/>
      <c r="E99" s="79"/>
    </row>
    <row r="100" spans="1:5" ht="36">
      <c r="A100" s="76"/>
      <c r="B100" s="19" t="s">
        <v>60</v>
      </c>
      <c r="C100" s="5">
        <v>188710</v>
      </c>
      <c r="D100" s="54">
        <v>9435.5</v>
      </c>
      <c r="E100" s="6">
        <v>179274.5</v>
      </c>
    </row>
    <row r="101" spans="1:5">
      <c r="A101" s="75">
        <v>3.9</v>
      </c>
      <c r="B101" s="77" t="s">
        <v>61</v>
      </c>
      <c r="C101" s="78"/>
      <c r="D101" s="78"/>
      <c r="E101" s="79"/>
    </row>
    <row r="102" spans="1:5" ht="36">
      <c r="A102" s="80"/>
      <c r="B102" s="19" t="s">
        <v>62</v>
      </c>
      <c r="C102" s="5"/>
      <c r="D102" s="43"/>
      <c r="E102" s="6"/>
    </row>
    <row r="103" spans="1:5" ht="24">
      <c r="A103" s="76"/>
      <c r="B103" s="19" t="s">
        <v>63</v>
      </c>
      <c r="C103" s="5"/>
      <c r="D103" s="48"/>
      <c r="E103" s="6"/>
    </row>
    <row r="104" spans="1:5">
      <c r="A104" s="92">
        <v>3.1</v>
      </c>
      <c r="B104" s="81" t="s">
        <v>64</v>
      </c>
      <c r="C104" s="82"/>
      <c r="D104" s="82"/>
      <c r="E104" s="83"/>
    </row>
    <row r="105" spans="1:5" ht="48">
      <c r="A105" s="93"/>
      <c r="B105" s="19" t="s">
        <v>65</v>
      </c>
      <c r="C105" s="11"/>
      <c r="D105" s="43"/>
      <c r="E105" s="6"/>
    </row>
    <row r="106" spans="1:5" ht="36">
      <c r="A106" s="94"/>
      <c r="B106" s="19" t="s">
        <v>66</v>
      </c>
      <c r="C106" s="11"/>
      <c r="D106" s="48"/>
      <c r="E106" s="6"/>
    </row>
    <row r="107" spans="1:5">
      <c r="A107" s="13">
        <v>3.11</v>
      </c>
      <c r="B107" s="12" t="s">
        <v>67</v>
      </c>
      <c r="C107" s="21">
        <v>5289418</v>
      </c>
      <c r="D107" s="21">
        <v>5110143.5</v>
      </c>
      <c r="E107" s="21">
        <v>5279982.5</v>
      </c>
    </row>
    <row r="108" spans="1:5">
      <c r="A108" s="1" t="s">
        <v>68</v>
      </c>
      <c r="C108" s="70">
        <v>42922362</v>
      </c>
      <c r="D108" s="70"/>
      <c r="E108" s="70">
        <v>49487116.25</v>
      </c>
    </row>
    <row r="109" spans="1:5">
      <c r="A109" s="2" t="s">
        <v>69</v>
      </c>
    </row>
    <row r="110" spans="1:5">
      <c r="A110" s="2" t="s">
        <v>70</v>
      </c>
    </row>
    <row r="111" spans="1:5">
      <c r="A111" s="2" t="s">
        <v>71</v>
      </c>
      <c r="E111" s="72"/>
    </row>
    <row r="112" spans="1:5">
      <c r="A112" s="88" t="s">
        <v>78</v>
      </c>
      <c r="B112" s="88"/>
      <c r="C112" s="88"/>
    </row>
  </sheetData>
  <mergeCells count="34">
    <mergeCell ref="A112:C112"/>
    <mergeCell ref="A14:A22"/>
    <mergeCell ref="A29:A31"/>
    <mergeCell ref="A84:E84"/>
    <mergeCell ref="A58:E58"/>
    <mergeCell ref="A36:A37"/>
    <mergeCell ref="A63:A72"/>
    <mergeCell ref="A85:A86"/>
    <mergeCell ref="A87:A88"/>
    <mergeCell ref="A89:A91"/>
    <mergeCell ref="A92:A93"/>
    <mergeCell ref="A94:A95"/>
    <mergeCell ref="A97:A98"/>
    <mergeCell ref="A104:A106"/>
    <mergeCell ref="B99:E99"/>
    <mergeCell ref="B101:E101"/>
    <mergeCell ref="A10:E10"/>
    <mergeCell ref="A46:A52"/>
    <mergeCell ref="A53:A56"/>
    <mergeCell ref="A59:A62"/>
    <mergeCell ref="B85:E85"/>
    <mergeCell ref="A80:A82"/>
    <mergeCell ref="A43:A45"/>
    <mergeCell ref="A73:A79"/>
    <mergeCell ref="A40:A41"/>
    <mergeCell ref="A23:A27"/>
    <mergeCell ref="A99:A100"/>
    <mergeCell ref="B97:E97"/>
    <mergeCell ref="A101:A103"/>
    <mergeCell ref="B104:E104"/>
    <mergeCell ref="B87:E87"/>
    <mergeCell ref="B89:E89"/>
    <mergeCell ref="B92:E92"/>
    <mergeCell ref="B94:E94"/>
  </mergeCells>
  <pageMargins left="0.2" right="0.2" top="1" bottom="0.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Liquid Capital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2022-10-05T00:26:14Z</dcterms:modified>
</cp:coreProperties>
</file>