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20490" windowHeight="7395"/>
  </bookViews>
  <sheets>
    <sheet name="Liquid Capital" sheetId="2" r:id="rId1"/>
  </sheets>
  <calcPr calcId="144525"/>
</workbook>
</file>

<file path=xl/calcChain.xml><?xml version="1.0" encoding="utf-8"?>
<calcChain xmlns="http://schemas.openxmlformats.org/spreadsheetml/2006/main">
  <c r="K92" i="2" l="1"/>
  <c r="J91" i="2"/>
  <c r="K91" i="2" s="1"/>
  <c r="I86" i="2" l="1"/>
  <c r="J88" i="2" l="1"/>
  <c r="K88" i="2" s="1"/>
  <c r="J89" i="2"/>
  <c r="K89" i="2" l="1"/>
  <c r="J90" i="2"/>
  <c r="K90" i="2" s="1"/>
</calcChain>
</file>

<file path=xl/sharedStrings.xml><?xml version="1.0" encoding="utf-8"?>
<sst xmlns="http://schemas.openxmlformats.org/spreadsheetml/2006/main" count="115" uniqueCount="115">
  <si>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</si>
  <si>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</si>
  <si>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</si>
  <si>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</si>
  <si>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</si>
  <si>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</si>
  <si>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</si>
  <si>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</si>
  <si>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</si>
  <si>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</si>
  <si>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</si>
  <si>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</si>
  <si>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</si>
  <si>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</si>
  <si>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</si>
  <si>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</si>
  <si>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</si>
  <si>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</si>
  <si>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</si>
  <si>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</si>
  <si>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</si>
  <si>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</si>
  <si>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</si>
  <si>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</si>
  <si>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</si>
  <si>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</si>
  <si>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</si>
  <si>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</si>
  <si>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</si>
  <si>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</si>
  <si>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</si>
  <si>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</si>
  <si>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</si>
  <si>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</si>
  <si>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</si>
  <si>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</si>
  <si>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</si>
  <si>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</si>
  <si>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</si>
  <si>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</si>
  <si>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</si>
  <si>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</si>
  <si>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</si>
  <si>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</si>
  <si>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</si>
  <si>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</si>
  <si>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</si>
  <si>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</si>
  <si>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</si>
  <si>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</si>
  <si>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</si>
  <si>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</si>
  <si>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</si>
  <si>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</si>
  <si>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</si>
  <si>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</si>
  <si>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</si>
  <si>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</si>
  <si>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</si>
  <si>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</si>
  <si>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</si>
  <si>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</si>
  <si>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</si>
  <si>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</si>
  <si>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</si>
  <si>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</si>
  <si>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</si>
  <si>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</si>
  <si>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</si>
  <si>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</si>
  <si>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</si>
  <si>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</si>
  <si>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</si>
  <si>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</si>
  <si>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</si>
  <si>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</si>
  <si>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</si>
  <si>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</si>
  <si>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</si>
  <si>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</si>
  <si>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</si>
  <si>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</si>
  <si>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</si>
  <si>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</si>
  <si>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</si>
  <si>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</si>
  <si>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</si>
  <si>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</si>
  <si>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</si>
  <si>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</si>
  <si>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</si>
  <si>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</si>
  <si>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</si>
  <si>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</si>
  <si>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</si>
  <si>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</si>
  <si>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</si>
  <si>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</si>
  <si>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</si>
  <si>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</si>
  <si>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</si>
  <si>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</si>
  <si>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</si>
  <si>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</si>
  <si>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iii.Subscription money against Investment in IPO/offer for Sale: Amount paid as subscription money provided that shares have not been alloted or are not included in the investments of securities broker.</t>
  </si>
  <si>
    <t>a. Long-Term financing obtained from financial instituion: Long term portion of financing obtained from a financial institution including amount due against finance lease</t>
  </si>
  <si>
    <t xml:space="preserve">b. Other long-term financing </t>
  </si>
  <si>
    <r>
      <rPr>
        <b/>
        <sz val="9"/>
        <color theme="1"/>
        <rFont val="Calibri"/>
        <family val="2"/>
        <scheme val="minor"/>
      </rPr>
      <t xml:space="preserve">iii. Advance against shares for Increase in Capital of Securities broker: </t>
    </r>
    <r>
      <rPr>
        <sz val="9"/>
        <color theme="1"/>
        <rFont val="Calibri"/>
        <family val="2"/>
        <scheme val="minor"/>
      </rPr>
      <t xml:space="preserve">100% haircut may be allowed in respect of advance against shares if:
a. The existing authorized share capital allows the proposed enhanced share capital 
b. Boad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</si>
  <si>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</si>
  <si>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</si>
  <si>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</si>
  <si>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Backers &amp; Partners (Pvt.) Ltd.</t>
  </si>
  <si>
    <t>1.15 (2)</t>
  </si>
  <si>
    <t>iii. Advance tax to the extent it is netted with provision of taxation</t>
  </si>
  <si>
    <t>As on 31.07.2022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</si>
</sst>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2">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sz val="9"/>
      <color theme="0"/>
      <name val="Calibri"/>
      <family val="2"/>
      <scheme val="minor"/>
    </font>
    <font>
      <sz val="8"/>
      <color rgb="FF212529"/>
      <name val="Poppins"/>
    </font>
    <font>
      <sz val="11"/>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1" xfId="0" applyFont="1" applyBorder="1" applyAlignment="1">
      <alignment horizontal="left"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164" fontId="3" fillId="0" borderId="1" xfId="1" applyNumberFormat="1" applyFont="1" applyBorder="1" applyAlignment="1">
      <alignment horizontal="left" vertical="center" wrapText="1"/>
    </xf>
    <xf numFmtId="0" fontId="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0" fontId="4" fillId="0" borderId="1" xfId="0" applyFont="1" applyBorder="1" applyAlignment="1">
      <alignment vertical="center" wrapText="1"/>
    </xf>
    <xf numFmtId="0" fontId="3" fillId="0" borderId="1" xfId="0" applyFont="1" applyFill="1" applyBorder="1" applyAlignment="1">
      <alignment vertical="center" wrapText="1"/>
    </xf>
    <xf numFmtId="1" fontId="3" fillId="0" borderId="0" xfId="0" applyNumberFormat="1" applyFont="1"/>
    <xf numFmtId="1" fontId="7" fillId="2" borderId="5" xfId="0" applyNumberFormat="1" applyFont="1" applyFill="1" applyBorder="1" applyAlignment="1">
      <alignment horizontal="center" vertical="center" wrapText="1"/>
    </xf>
    <xf numFmtId="1" fontId="3" fillId="4" borderId="4" xfId="0" applyNumberFormat="1" applyFont="1" applyFill="1" applyBorder="1" applyAlignment="1">
      <alignment vertical="center"/>
    </xf>
    <xf numFmtId="1" fontId="3" fillId="4" borderId="1" xfId="0" applyNumberFormat="1" applyFont="1" applyFill="1" applyBorder="1" applyAlignment="1">
      <alignment vertical="center"/>
    </xf>
    <xf numFmtId="1" fontId="3" fillId="0" borderId="1" xfId="1" applyNumberFormat="1" applyFont="1" applyFill="1" applyBorder="1" applyAlignment="1">
      <alignment vertical="center"/>
    </xf>
    <xf numFmtId="1" fontId="3" fillId="0" borderId="1" xfId="0" applyNumberFormat="1" applyFont="1" applyBorder="1" applyAlignment="1">
      <alignment vertical="center"/>
    </xf>
    <xf numFmtId="1" fontId="3" fillId="0" borderId="1" xfId="0" applyNumberFormat="1" applyFont="1" applyBorder="1" applyAlignment="1">
      <alignment vertical="center" wrapText="1"/>
    </xf>
    <xf numFmtId="1" fontId="3" fillId="4" borderId="1" xfId="1" applyNumberFormat="1" applyFont="1" applyFill="1" applyBorder="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3" fillId="0" borderId="1" xfId="1" applyNumberFormat="1" applyFont="1" applyBorder="1" applyAlignment="1">
      <alignment horizontal="center" vertical="center"/>
    </xf>
    <xf numFmtId="1" fontId="3" fillId="0" borderId="1" xfId="1" applyNumberFormat="1" applyFont="1" applyFill="1" applyBorder="1" applyAlignment="1">
      <alignment horizontal="center" vertical="center"/>
    </xf>
    <xf numFmtId="1" fontId="3" fillId="0" borderId="1" xfId="1" applyNumberFormat="1" applyFont="1" applyBorder="1" applyAlignment="1">
      <alignment vertical="center" wrapText="1"/>
    </xf>
    <xf numFmtId="1" fontId="2" fillId="4" borderId="1" xfId="1" applyNumberFormat="1" applyFont="1" applyFill="1" applyBorder="1" applyAlignment="1">
      <alignment vertical="center" wrapText="1"/>
    </xf>
    <xf numFmtId="164" fontId="3" fillId="0" borderId="1" xfId="1" applyNumberFormat="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164" fontId="3" fillId="4" borderId="1" xfId="1" applyNumberFormat="1" applyFont="1" applyFill="1" applyBorder="1" applyAlignment="1">
      <alignment vertical="center"/>
    </xf>
    <xf numFmtId="43" fontId="3" fillId="0" borderId="1" xfId="1" applyFont="1" applyBorder="1" applyAlignment="1">
      <alignment vertical="center" wrapText="1"/>
    </xf>
    <xf numFmtId="164" fontId="3" fillId="0" borderId="1" xfId="1" applyNumberFormat="1" applyFont="1" applyFill="1" applyBorder="1" applyAlignment="1">
      <alignment vertical="center"/>
    </xf>
    <xf numFmtId="4" fontId="9" fillId="0" borderId="0" xfId="0" applyNumberFormat="1" applyFont="1" applyFill="1"/>
    <xf numFmtId="43" fontId="9" fillId="0" borderId="0" xfId="1" applyFont="1" applyFill="1"/>
    <xf numFmtId="0" fontId="9" fillId="0" borderId="0" xfId="0" applyFont="1" applyFill="1"/>
    <xf numFmtId="43" fontId="9" fillId="0" borderId="0" xfId="0" applyNumberFormat="1" applyFont="1" applyFill="1"/>
    <xf numFmtId="0" fontId="3" fillId="0" borderId="3" xfId="0" applyFont="1" applyBorder="1" applyAlignment="1">
      <alignment horizontal="center" vertical="center"/>
    </xf>
    <xf numFmtId="0" fontId="3" fillId="0" borderId="0" xfId="0" applyFont="1" applyFill="1" applyAlignment="1">
      <alignment wrapText="1"/>
    </xf>
    <xf numFmtId="0" fontId="10" fillId="0" borderId="0" xfId="0" applyFont="1"/>
    <xf numFmtId="43" fontId="3" fillId="4" borderId="1" xfId="1" applyFont="1" applyFill="1" applyBorder="1" applyAlignment="1">
      <alignment vertical="center"/>
    </xf>
    <xf numFmtId="43" fontId="3" fillId="0" borderId="1" xfId="1" applyFont="1" applyBorder="1" applyAlignment="1">
      <alignment vertical="center"/>
    </xf>
    <xf numFmtId="43" fontId="3" fillId="0" borderId="1" xfId="1" applyFont="1" applyFill="1" applyBorder="1" applyAlignment="1">
      <alignment vertical="center"/>
    </xf>
    <xf numFmtId="164" fontId="3" fillId="0" borderId="1" xfId="1" applyNumberFormat="1" applyFont="1" applyFill="1" applyBorder="1" applyAlignment="1">
      <alignment horizontal="center" vertical="center" wrapText="1"/>
    </xf>
    <xf numFmtId="0" fontId="9" fillId="0" borderId="0" xfId="0" applyFont="1" applyFill="1" applyAlignment="1">
      <alignment vertical="center"/>
    </xf>
    <xf numFmtId="164" fontId="9" fillId="0" borderId="0" xfId="0" applyNumberFormat="1" applyFont="1" applyFill="1"/>
    <xf numFmtId="164" fontId="3" fillId="0" borderId="1" xfId="1" applyNumberFormat="1" applyFont="1" applyFill="1" applyBorder="1" applyAlignment="1">
      <alignment horizontal="left" vertical="center" wrapText="1"/>
    </xf>
    <xf numFmtId="164" fontId="2" fillId="0" borderId="0" xfId="1" applyNumberFormat="1" applyFont="1"/>
    <xf numFmtId="43" fontId="11" fillId="0" borderId="0" xfId="1" applyFont="1" applyFill="1"/>
    <xf numFmtId="43" fontId="3" fillId="0" borderId="0" xfId="1" applyNumberFormat="1" applyFont="1"/>
    <xf numFmtId="0" fontId="9" fillId="0" borderId="0" xfId="0" applyFont="1"/>
    <xf numFmtId="164" fontId="3" fillId="0" borderId="1" xfId="1" applyNumberFormat="1" applyFont="1" applyBorder="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3" xfId="0" applyFont="1" applyBorder="1" applyAlignment="1">
      <alignment horizontal="center" vertical="center"/>
    </xf>
    <xf numFmtId="2" fontId="2" fillId="0" borderId="6" xfId="0" applyNumberFormat="1" applyFont="1" applyFill="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tabSelected="1" topLeftCell="A94" zoomScaleNormal="100" workbookViewId="0">
      <selection activeCell="I110" sqref="I110"/>
    </sheetView>
  </sheetViews>
  <sheetFormatPr defaultRowHeight="12"/>
  <cols>
    <col min="1" max="1" width="6.140625" style="2" customWidth="1"/>
    <col min="2" max="2" width="71.140625" style="2" customWidth="1"/>
    <col min="3" max="3" width="12" style="3" customWidth="1"/>
    <col min="4" max="4" width="12" style="35" bestFit="1" customWidth="1"/>
    <col min="5" max="5" width="12.85546875" style="3" bestFit="1" customWidth="1"/>
    <col min="6" max="7" width="9.140625" style="58"/>
    <col min="8" max="8" width="10.85546875" style="58" bestFit="1" customWidth="1"/>
    <col min="9" max="9" width="15.28515625" style="58" bestFit="1" customWidth="1"/>
    <col min="10" max="11" width="11.140625" style="58" bestFit="1" customWidth="1"/>
    <col min="12" max="16" width="9.140625" style="58"/>
    <col min="17" max="17" width="9.140625" style="73"/>
    <col min="18" max="16384" width="9.140625" style="2"/>
  </cols>
  <sheetData>
    <row r="1" spans="1:5">
      <c r="A1" s="32" t="s">
        <v>0</v>
      </c>
    </row>
    <row r="2" spans="1:5">
      <c r="A2" s="32" t="s">
        <v>1</v>
      </c>
    </row>
    <row r="3" spans="1:5">
      <c r="A3" s="32"/>
    </row>
    <row r="4" spans="1:5">
      <c r="A4" s="32" t="s">
        <v>2</v>
      </c>
    </row>
    <row r="5" spans="1:5">
      <c r="A5" s="32" t="s">
        <v>111</v>
      </c>
    </row>
    <row r="6" spans="1:5">
      <c r="A6" s="32" t="s">
        <v>3</v>
      </c>
    </row>
    <row r="7" spans="1:5">
      <c r="A7" s="32" t="s">
        <v>114</v>
      </c>
    </row>
    <row r="9" spans="1:5" ht="24">
      <c r="A9" s="14" t="s">
        <v>76</v>
      </c>
      <c r="B9" s="14" t="s">
        <v>4</v>
      </c>
      <c r="C9" s="15" t="s">
        <v>79</v>
      </c>
      <c r="D9" s="36" t="s">
        <v>81</v>
      </c>
      <c r="E9" s="15" t="s">
        <v>80</v>
      </c>
    </row>
    <row r="10" spans="1:5">
      <c r="A10" s="87" t="s">
        <v>5</v>
      </c>
      <c r="B10" s="87"/>
      <c r="C10" s="87"/>
      <c r="D10" s="87"/>
      <c r="E10" s="87"/>
    </row>
    <row r="11" spans="1:5">
      <c r="A11" s="28">
        <v>1.1000000000000001</v>
      </c>
      <c r="B11" s="29" t="s">
        <v>6</v>
      </c>
      <c r="C11" s="30">
        <v>2972958</v>
      </c>
      <c r="D11" s="37"/>
      <c r="E11" s="31">
        <v>0</v>
      </c>
    </row>
    <row r="12" spans="1:5">
      <c r="A12" s="8">
        <v>1.2</v>
      </c>
      <c r="B12" s="7" t="s">
        <v>7</v>
      </c>
      <c r="C12" s="9">
        <v>2500000</v>
      </c>
      <c r="D12" s="38"/>
      <c r="E12" s="6">
        <v>0</v>
      </c>
    </row>
    <row r="13" spans="1:5">
      <c r="A13" s="8">
        <v>1.3</v>
      </c>
      <c r="B13" s="7" t="s">
        <v>73</v>
      </c>
      <c r="C13" s="9"/>
      <c r="D13" s="39"/>
      <c r="E13" s="6"/>
    </row>
    <row r="14" spans="1:5">
      <c r="A14" s="89">
        <v>1.4</v>
      </c>
      <c r="B14" s="4" t="s">
        <v>74</v>
      </c>
      <c r="C14" s="9"/>
      <c r="D14" s="40"/>
      <c r="E14" s="6"/>
    </row>
    <row r="15" spans="1:5">
      <c r="A15" s="89"/>
      <c r="B15" s="17" t="s">
        <v>8</v>
      </c>
      <c r="C15" s="9"/>
      <c r="D15" s="40"/>
      <c r="E15" s="6"/>
    </row>
    <row r="16" spans="1:5">
      <c r="A16" s="89"/>
      <c r="B16" s="18" t="s">
        <v>9</v>
      </c>
      <c r="C16" s="9"/>
      <c r="D16" s="38"/>
      <c r="E16" s="6"/>
    </row>
    <row r="17" spans="1:8">
      <c r="A17" s="89"/>
      <c r="B17" s="18" t="s">
        <v>10</v>
      </c>
      <c r="C17" s="9"/>
      <c r="D17" s="38"/>
      <c r="E17" s="6"/>
    </row>
    <row r="18" spans="1:8">
      <c r="A18" s="89"/>
      <c r="B18" s="18" t="s">
        <v>11</v>
      </c>
      <c r="C18" s="9"/>
      <c r="D18" s="38"/>
      <c r="E18" s="6"/>
    </row>
    <row r="19" spans="1:8">
      <c r="A19" s="89"/>
      <c r="B19" s="17" t="s">
        <v>12</v>
      </c>
      <c r="C19" s="9"/>
      <c r="D19" s="40"/>
      <c r="E19" s="6"/>
    </row>
    <row r="20" spans="1:8">
      <c r="A20" s="89"/>
      <c r="B20" s="18" t="s">
        <v>13</v>
      </c>
      <c r="C20" s="9"/>
      <c r="D20" s="38"/>
      <c r="E20" s="6"/>
    </row>
    <row r="21" spans="1:8">
      <c r="A21" s="89"/>
      <c r="B21" s="18" t="s">
        <v>14</v>
      </c>
      <c r="C21" s="9"/>
      <c r="D21" s="38"/>
      <c r="E21" s="6"/>
    </row>
    <row r="22" spans="1:8">
      <c r="A22" s="89"/>
      <c r="B22" s="18" t="s">
        <v>15</v>
      </c>
      <c r="C22" s="5"/>
      <c r="D22" s="38"/>
      <c r="E22" s="6"/>
    </row>
    <row r="23" spans="1:8">
      <c r="A23" s="75">
        <v>1.5</v>
      </c>
      <c r="B23" s="4" t="s">
        <v>75</v>
      </c>
      <c r="C23" s="6"/>
      <c r="D23" s="41"/>
      <c r="E23" s="6"/>
    </row>
    <row r="24" spans="1:8" ht="24">
      <c r="A24" s="80"/>
      <c r="B24" s="19" t="s">
        <v>16</v>
      </c>
      <c r="C24" s="9">
        <v>243355</v>
      </c>
      <c r="D24" s="53">
        <v>36503.25</v>
      </c>
      <c r="E24" s="6">
        <v>206851.75</v>
      </c>
    </row>
    <row r="25" spans="1:8">
      <c r="A25" s="80"/>
      <c r="B25" s="18" t="s">
        <v>17</v>
      </c>
      <c r="C25" s="6">
        <v>18111711</v>
      </c>
      <c r="D25" s="38"/>
      <c r="E25" s="6">
        <v>0</v>
      </c>
    </row>
    <row r="26" spans="1:8" ht="36">
      <c r="A26" s="80"/>
      <c r="B26" s="34" t="s">
        <v>104</v>
      </c>
      <c r="C26" s="6"/>
      <c r="D26" s="38"/>
      <c r="E26" s="6"/>
    </row>
    <row r="27" spans="1:8" ht="96">
      <c r="A27" s="76"/>
      <c r="B27" s="61" t="s">
        <v>110</v>
      </c>
      <c r="C27" s="6"/>
      <c r="D27" s="38"/>
      <c r="E27" s="6"/>
    </row>
    <row r="28" spans="1:8">
      <c r="A28" s="8">
        <v>1.6</v>
      </c>
      <c r="B28" s="7" t="s">
        <v>18</v>
      </c>
      <c r="C28" s="6"/>
      <c r="D28" s="40"/>
      <c r="E28" s="6"/>
    </row>
    <row r="29" spans="1:8">
      <c r="A29" s="75">
        <v>1.7</v>
      </c>
      <c r="B29" s="4" t="s">
        <v>19</v>
      </c>
      <c r="C29" s="6"/>
      <c r="D29" s="41"/>
      <c r="E29" s="6"/>
    </row>
    <row r="30" spans="1:8" ht="24">
      <c r="A30" s="80"/>
      <c r="B30" s="19" t="s">
        <v>89</v>
      </c>
      <c r="C30" s="6"/>
      <c r="D30" s="43"/>
      <c r="E30" s="6"/>
    </row>
    <row r="31" spans="1:8">
      <c r="A31" s="76"/>
      <c r="B31" s="18" t="s">
        <v>20</v>
      </c>
      <c r="C31" s="6"/>
      <c r="D31" s="38"/>
      <c r="E31" s="6"/>
    </row>
    <row r="32" spans="1:8" ht="24">
      <c r="A32" s="8">
        <v>1.8</v>
      </c>
      <c r="B32" s="10" t="s">
        <v>90</v>
      </c>
      <c r="C32" s="9">
        <v>1300000</v>
      </c>
      <c r="D32" s="38"/>
      <c r="E32" s="6">
        <v>0</v>
      </c>
      <c r="F32" s="67"/>
      <c r="G32" s="67"/>
      <c r="H32" s="67"/>
    </row>
    <row r="33" spans="1:9">
      <c r="A33" s="8">
        <v>1.9</v>
      </c>
      <c r="B33" s="7" t="s">
        <v>91</v>
      </c>
      <c r="C33" s="9">
        <v>10980000</v>
      </c>
      <c r="D33" s="42"/>
      <c r="E33" s="6">
        <v>10980000</v>
      </c>
      <c r="I33" s="68"/>
    </row>
    <row r="34" spans="1:9">
      <c r="A34" s="20">
        <v>1.1000000000000001</v>
      </c>
      <c r="B34" s="10" t="s">
        <v>92</v>
      </c>
      <c r="C34" s="9"/>
      <c r="D34" s="42"/>
      <c r="E34" s="6"/>
    </row>
    <row r="35" spans="1:9">
      <c r="A35" s="8">
        <v>1.1100000000000001</v>
      </c>
      <c r="B35" s="7" t="s">
        <v>21</v>
      </c>
      <c r="C35" s="9"/>
      <c r="D35" s="38"/>
      <c r="E35" s="6"/>
    </row>
    <row r="36" spans="1:9" ht="24">
      <c r="A36" s="75">
        <v>1.1200000000000001</v>
      </c>
      <c r="B36" s="10" t="s">
        <v>82</v>
      </c>
      <c r="C36" s="6"/>
      <c r="D36" s="42"/>
      <c r="E36" s="6"/>
    </row>
    <row r="37" spans="1:9" ht="24">
      <c r="A37" s="76"/>
      <c r="B37" s="19" t="s">
        <v>22</v>
      </c>
      <c r="C37" s="6">
        <v>1832477</v>
      </c>
      <c r="D37" s="53">
        <v>1832477</v>
      </c>
      <c r="E37" s="6">
        <v>0</v>
      </c>
    </row>
    <row r="38" spans="1:9">
      <c r="A38" s="8">
        <v>1.1299999999999999</v>
      </c>
      <c r="B38" s="10" t="s">
        <v>93</v>
      </c>
      <c r="C38" s="9"/>
      <c r="D38" s="42"/>
      <c r="E38" s="6"/>
    </row>
    <row r="39" spans="1:9" ht="36">
      <c r="A39" s="27">
        <v>1.1399999999999999</v>
      </c>
      <c r="B39" s="10" t="s">
        <v>94</v>
      </c>
      <c r="C39" s="9"/>
      <c r="D39" s="43"/>
      <c r="E39" s="6"/>
    </row>
    <row r="40" spans="1:9" ht="24">
      <c r="A40" s="75">
        <v>1.1499999999999999</v>
      </c>
      <c r="B40" s="52" t="s">
        <v>103</v>
      </c>
      <c r="C40" s="9">
        <v>195048</v>
      </c>
      <c r="D40" s="43"/>
      <c r="E40" s="6">
        <v>195048</v>
      </c>
    </row>
    <row r="41" spans="1:9">
      <c r="A41" s="76"/>
      <c r="B41" s="10" t="s">
        <v>102</v>
      </c>
      <c r="C41" s="55"/>
      <c r="D41" s="42"/>
      <c r="E41" s="6"/>
    </row>
    <row r="42" spans="1:9">
      <c r="A42" s="60" t="s">
        <v>112</v>
      </c>
      <c r="B42" s="62" t="s">
        <v>113</v>
      </c>
      <c r="C42" s="55">
        <v>2850131</v>
      </c>
      <c r="D42" s="42"/>
      <c r="E42" s="6">
        <v>2850131</v>
      </c>
    </row>
    <row r="43" spans="1:9">
      <c r="A43" s="75">
        <v>1.1599999999999999</v>
      </c>
      <c r="B43" s="26" t="s">
        <v>23</v>
      </c>
      <c r="C43" s="9"/>
      <c r="E43" s="16"/>
    </row>
    <row r="44" spans="1:9" ht="24">
      <c r="A44" s="80"/>
      <c r="B44" s="19" t="s">
        <v>24</v>
      </c>
      <c r="C44" s="55">
        <v>199158</v>
      </c>
      <c r="D44" s="63">
        <v>0</v>
      </c>
      <c r="E44" s="16">
        <v>0</v>
      </c>
    </row>
    <row r="45" spans="1:9" ht="24">
      <c r="A45" s="76"/>
      <c r="B45" s="19" t="s">
        <v>101</v>
      </c>
      <c r="C45" s="55">
        <v>490860</v>
      </c>
      <c r="D45" s="63">
        <v>0</v>
      </c>
      <c r="E45" s="16">
        <v>490860</v>
      </c>
    </row>
    <row r="46" spans="1:9">
      <c r="A46" s="75">
        <v>1.17</v>
      </c>
      <c r="B46" s="22" t="s">
        <v>25</v>
      </c>
      <c r="C46" s="5"/>
      <c r="D46" s="43"/>
      <c r="E46" s="16"/>
    </row>
    <row r="47" spans="1:9" ht="60">
      <c r="A47" s="80"/>
      <c r="B47" s="19" t="s">
        <v>95</v>
      </c>
      <c r="C47" s="5">
        <v>12793837</v>
      </c>
      <c r="D47" s="9">
        <v>10044739</v>
      </c>
      <c r="E47" s="16">
        <v>10044739</v>
      </c>
    </row>
    <row r="48" spans="1:9" ht="24">
      <c r="A48" s="80"/>
      <c r="B48" s="19" t="s">
        <v>96</v>
      </c>
      <c r="C48" s="5">
        <v>0</v>
      </c>
      <c r="D48" s="63"/>
      <c r="E48" s="16">
        <v>0</v>
      </c>
    </row>
    <row r="49" spans="1:9" ht="36">
      <c r="A49" s="80"/>
      <c r="B49" s="19" t="s">
        <v>97</v>
      </c>
      <c r="C49" s="5">
        <v>0</v>
      </c>
      <c r="D49" s="64">
        <v>0</v>
      </c>
      <c r="E49" s="16">
        <v>0</v>
      </c>
      <c r="I49" s="68"/>
    </row>
    <row r="50" spans="1:9" ht="36">
      <c r="A50" s="80"/>
      <c r="B50" s="19" t="s">
        <v>98</v>
      </c>
      <c r="C50" s="11">
        <v>301756</v>
      </c>
      <c r="D50" s="65">
        <v>0</v>
      </c>
      <c r="E50" s="69">
        <v>301756</v>
      </c>
      <c r="I50" s="71"/>
    </row>
    <row r="51" spans="1:9" ht="72">
      <c r="A51" s="80"/>
      <c r="B51" s="34" t="s">
        <v>99</v>
      </c>
      <c r="C51" s="11">
        <v>21124240</v>
      </c>
      <c r="D51" s="55">
        <v>6760104</v>
      </c>
      <c r="E51" s="69">
        <v>6760104</v>
      </c>
      <c r="I51" s="57"/>
    </row>
    <row r="52" spans="1:9">
      <c r="A52" s="76"/>
      <c r="B52" s="33" t="s">
        <v>26</v>
      </c>
      <c r="C52" s="11">
        <v>108378640</v>
      </c>
      <c r="D52" s="39"/>
      <c r="E52" s="6"/>
    </row>
    <row r="53" spans="1:9">
      <c r="A53" s="75">
        <v>1.18</v>
      </c>
      <c r="B53" s="22" t="s">
        <v>27</v>
      </c>
      <c r="C53" s="9"/>
      <c r="D53" s="44"/>
      <c r="E53" s="16"/>
      <c r="I53" s="59"/>
    </row>
    <row r="54" spans="1:9">
      <c r="A54" s="80"/>
      <c r="B54" s="9" t="s">
        <v>28</v>
      </c>
      <c r="C54" s="9">
        <v>27916671</v>
      </c>
      <c r="D54" s="42"/>
      <c r="E54" s="16">
        <v>27916671</v>
      </c>
    </row>
    <row r="55" spans="1:9">
      <c r="A55" s="80"/>
      <c r="B55" s="9" t="s">
        <v>29</v>
      </c>
      <c r="C55" s="9">
        <v>30947059</v>
      </c>
      <c r="D55" s="42"/>
      <c r="E55" s="16">
        <v>30947059</v>
      </c>
    </row>
    <row r="56" spans="1:9">
      <c r="A56" s="76"/>
      <c r="B56" s="9" t="s">
        <v>30</v>
      </c>
      <c r="C56" s="9">
        <v>1152541</v>
      </c>
      <c r="D56" s="42"/>
      <c r="E56" s="16">
        <v>1152541</v>
      </c>
    </row>
    <row r="57" spans="1:9">
      <c r="A57" s="8">
        <v>1.19</v>
      </c>
      <c r="B57" s="4" t="s">
        <v>31</v>
      </c>
      <c r="C57" s="21">
        <v>244290442</v>
      </c>
      <c r="D57" s="42"/>
      <c r="E57" s="21">
        <v>91845760.75</v>
      </c>
      <c r="H57" s="68"/>
    </row>
    <row r="58" spans="1:9">
      <c r="A58" s="87" t="s">
        <v>32</v>
      </c>
      <c r="B58" s="87"/>
      <c r="C58" s="87"/>
      <c r="D58" s="87"/>
      <c r="E58" s="87"/>
    </row>
    <row r="59" spans="1:9">
      <c r="A59" s="75">
        <v>2.1</v>
      </c>
      <c r="B59" s="22" t="s">
        <v>33</v>
      </c>
      <c r="D59" s="45"/>
      <c r="E59" s="6"/>
    </row>
    <row r="60" spans="1:9">
      <c r="A60" s="80"/>
      <c r="B60" s="23" t="s">
        <v>34</v>
      </c>
      <c r="C60" s="69">
        <v>0</v>
      </c>
      <c r="D60" s="42"/>
      <c r="E60" s="16">
        <v>0</v>
      </c>
    </row>
    <row r="61" spans="1:9">
      <c r="A61" s="80"/>
      <c r="B61" s="23" t="s">
        <v>35</v>
      </c>
      <c r="C61" s="55">
        <v>0</v>
      </c>
      <c r="D61" s="42"/>
      <c r="E61" s="16">
        <v>0</v>
      </c>
    </row>
    <row r="62" spans="1:9">
      <c r="A62" s="76"/>
      <c r="B62" s="23" t="s">
        <v>36</v>
      </c>
      <c r="C62" s="69">
        <v>25996651</v>
      </c>
      <c r="D62" s="42"/>
      <c r="E62" s="16">
        <v>25996651</v>
      </c>
    </row>
    <row r="63" spans="1:9">
      <c r="A63" s="75">
        <v>2.2000000000000002</v>
      </c>
      <c r="B63" s="22" t="s">
        <v>37</v>
      </c>
      <c r="D63" s="46"/>
      <c r="E63" s="6"/>
    </row>
    <row r="64" spans="1:9">
      <c r="A64" s="80"/>
      <c r="B64" s="23" t="s">
        <v>38</v>
      </c>
      <c r="C64" s="9">
        <v>2307100</v>
      </c>
      <c r="D64" s="42"/>
      <c r="E64" s="16">
        <v>2307100</v>
      </c>
    </row>
    <row r="65" spans="1:5">
      <c r="A65" s="80"/>
      <c r="B65" s="23" t="s">
        <v>39</v>
      </c>
      <c r="C65" s="9">
        <v>5924780</v>
      </c>
      <c r="D65" s="42"/>
      <c r="E65" s="16">
        <v>5924780</v>
      </c>
    </row>
    <row r="66" spans="1:5">
      <c r="A66" s="80"/>
      <c r="B66" s="23" t="s">
        <v>40</v>
      </c>
      <c r="D66" s="42"/>
      <c r="E66" s="16"/>
    </row>
    <row r="67" spans="1:5">
      <c r="A67" s="80"/>
      <c r="B67" s="23" t="s">
        <v>41</v>
      </c>
      <c r="C67" s="9"/>
      <c r="D67" s="42"/>
      <c r="E67" s="74"/>
    </row>
    <row r="68" spans="1:5">
      <c r="A68" s="80"/>
      <c r="B68" s="23" t="s">
        <v>42</v>
      </c>
      <c r="C68" s="9"/>
      <c r="D68" s="42"/>
      <c r="E68" s="16"/>
    </row>
    <row r="69" spans="1:5">
      <c r="A69" s="80"/>
      <c r="B69" s="23" t="s">
        <v>43</v>
      </c>
      <c r="C69" s="9"/>
      <c r="D69" s="42"/>
      <c r="E69" s="16"/>
    </row>
    <row r="70" spans="1:5">
      <c r="A70" s="80"/>
      <c r="B70" s="23" t="s">
        <v>44</v>
      </c>
      <c r="C70" s="9"/>
      <c r="D70" s="42"/>
      <c r="E70" s="16"/>
    </row>
    <row r="71" spans="1:5">
      <c r="A71" s="80"/>
      <c r="B71" s="23" t="s">
        <v>45</v>
      </c>
      <c r="C71" s="55">
        <v>2850131</v>
      </c>
      <c r="D71" s="42"/>
      <c r="E71" s="16">
        <v>2850131</v>
      </c>
    </row>
    <row r="72" spans="1:5" ht="24">
      <c r="A72" s="76"/>
      <c r="B72" s="23" t="s">
        <v>46</v>
      </c>
      <c r="C72" s="23"/>
      <c r="D72" s="42"/>
      <c r="E72" s="16"/>
    </row>
    <row r="73" spans="1:5">
      <c r="A73" s="75">
        <v>2.2999999999999998</v>
      </c>
      <c r="B73" s="22" t="s">
        <v>47</v>
      </c>
      <c r="C73" s="9"/>
      <c r="D73" s="46"/>
      <c r="E73" s="6"/>
    </row>
    <row r="74" spans="1:5">
      <c r="A74" s="80"/>
      <c r="B74" s="50" t="s">
        <v>48</v>
      </c>
      <c r="C74" s="23">
        <v>0</v>
      </c>
      <c r="D74" s="42"/>
      <c r="E74" s="16"/>
    </row>
    <row r="75" spans="1:5" ht="36">
      <c r="A75" s="80"/>
      <c r="B75" s="50" t="s">
        <v>105</v>
      </c>
      <c r="C75" s="23">
        <v>0</v>
      </c>
      <c r="D75" s="42"/>
      <c r="E75" s="16"/>
    </row>
    <row r="76" spans="1:5">
      <c r="A76" s="80"/>
      <c r="B76" s="50" t="s">
        <v>106</v>
      </c>
      <c r="C76" s="23">
        <v>0</v>
      </c>
      <c r="D76" s="42"/>
      <c r="E76" s="16"/>
    </row>
    <row r="77" spans="1:5">
      <c r="A77" s="80"/>
      <c r="B77" s="50" t="s">
        <v>49</v>
      </c>
      <c r="C77" s="23">
        <v>0</v>
      </c>
      <c r="D77" s="42"/>
      <c r="E77" s="16"/>
    </row>
    <row r="78" spans="1:5" ht="108">
      <c r="A78" s="80"/>
      <c r="B78" s="51" t="s">
        <v>107</v>
      </c>
      <c r="C78" s="23">
        <v>0</v>
      </c>
      <c r="D78" s="42"/>
      <c r="E78" s="16"/>
    </row>
    <row r="79" spans="1:5" ht="24">
      <c r="A79" s="76"/>
      <c r="B79" s="50" t="s">
        <v>108</v>
      </c>
      <c r="C79" s="23">
        <v>0</v>
      </c>
      <c r="D79" s="42"/>
      <c r="E79" s="16"/>
    </row>
    <row r="80" spans="1:5">
      <c r="A80" s="75">
        <v>2.4</v>
      </c>
      <c r="B80" s="22" t="s">
        <v>50</v>
      </c>
      <c r="C80" s="23"/>
      <c r="D80" s="47"/>
      <c r="E80" s="6"/>
    </row>
    <row r="81" spans="1:11" ht="132">
      <c r="A81" s="80"/>
      <c r="B81" s="34" t="s">
        <v>109</v>
      </c>
      <c r="C81" s="23">
        <v>159000000</v>
      </c>
      <c r="D81" s="42"/>
      <c r="E81" s="6">
        <v>0</v>
      </c>
    </row>
    <row r="82" spans="1:11">
      <c r="A82" s="76"/>
      <c r="B82" s="19" t="s">
        <v>100</v>
      </c>
      <c r="C82" s="23">
        <v>0</v>
      </c>
      <c r="D82" s="42"/>
      <c r="E82" s="6">
        <v>0</v>
      </c>
    </row>
    <row r="83" spans="1:11">
      <c r="A83" s="13">
        <v>2.5</v>
      </c>
      <c r="B83" s="22" t="s">
        <v>72</v>
      </c>
      <c r="C83" s="24">
        <v>196078662</v>
      </c>
      <c r="D83" s="39"/>
      <c r="E83" s="24">
        <v>37078662</v>
      </c>
    </row>
    <row r="84" spans="1:11">
      <c r="A84" s="87" t="s">
        <v>83</v>
      </c>
      <c r="B84" s="87"/>
      <c r="C84" s="87"/>
      <c r="D84" s="87"/>
      <c r="E84" s="87"/>
    </row>
    <row r="85" spans="1:11">
      <c r="A85" s="90">
        <v>3.1</v>
      </c>
      <c r="B85" s="84" t="s">
        <v>84</v>
      </c>
      <c r="C85" s="85"/>
      <c r="D85" s="85"/>
      <c r="E85" s="86"/>
    </row>
    <row r="86" spans="1:11" ht="36">
      <c r="A86" s="91"/>
      <c r="B86" s="19" t="s">
        <v>85</v>
      </c>
      <c r="C86" s="66">
        <v>5100708</v>
      </c>
      <c r="D86" s="23">
        <v>5100708</v>
      </c>
      <c r="E86" s="6">
        <v>5100708</v>
      </c>
      <c r="H86" s="56">
        <v>14970297.09</v>
      </c>
      <c r="I86" s="57">
        <f>H86*0.1</f>
        <v>1497029.709</v>
      </c>
    </row>
    <row r="87" spans="1:11">
      <c r="A87" s="75">
        <v>3.2</v>
      </c>
      <c r="B87" s="77" t="s">
        <v>51</v>
      </c>
      <c r="C87" s="78"/>
      <c r="D87" s="78"/>
      <c r="E87" s="79"/>
    </row>
    <row r="88" spans="1:11" ht="60">
      <c r="A88" s="80"/>
      <c r="B88" s="19" t="s">
        <v>86</v>
      </c>
      <c r="C88" s="5"/>
      <c r="D88" s="43"/>
      <c r="E88" s="16"/>
      <c r="H88" s="58">
        <v>152</v>
      </c>
      <c r="I88" s="56">
        <v>1566783.9</v>
      </c>
      <c r="J88" s="59">
        <f>I86</f>
        <v>1497029.709</v>
      </c>
      <c r="K88" s="59">
        <f>I88-J88</f>
        <v>69754.190999999875</v>
      </c>
    </row>
    <row r="89" spans="1:11">
      <c r="A89" s="75">
        <v>3.3</v>
      </c>
      <c r="B89" s="84" t="s">
        <v>52</v>
      </c>
      <c r="C89" s="85"/>
      <c r="D89" s="85"/>
      <c r="E89" s="86"/>
      <c r="H89" s="56">
        <v>280</v>
      </c>
      <c r="I89" s="56">
        <v>5438307.6900000004</v>
      </c>
      <c r="J89" s="59">
        <f>I86</f>
        <v>1497029.709</v>
      </c>
      <c r="K89" s="59">
        <f>I89-J89</f>
        <v>3941277.9810000006</v>
      </c>
    </row>
    <row r="90" spans="1:11" ht="96">
      <c r="A90" s="80"/>
      <c r="B90" s="25" t="s">
        <v>87</v>
      </c>
      <c r="C90" s="5"/>
      <c r="D90" s="43"/>
      <c r="E90" s="6"/>
      <c r="H90" s="58">
        <v>200</v>
      </c>
      <c r="I90" s="56">
        <v>2518604.5499999998</v>
      </c>
      <c r="J90" s="59">
        <f>J89</f>
        <v>1497029.709</v>
      </c>
      <c r="K90" s="59">
        <f>I90-J90</f>
        <v>1021574.8409999998</v>
      </c>
    </row>
    <row r="91" spans="1:11">
      <c r="A91" s="76"/>
      <c r="B91" s="25" t="s">
        <v>77</v>
      </c>
      <c r="C91" s="5"/>
      <c r="D91" s="49"/>
      <c r="E91" s="6"/>
      <c r="I91" s="56">
        <v>1565130.6</v>
      </c>
      <c r="J91" s="59">
        <f>J90</f>
        <v>1497029.709</v>
      </c>
      <c r="K91" s="59">
        <f>I91-J91</f>
        <v>68100.891000000061</v>
      </c>
    </row>
    <row r="92" spans="1:11">
      <c r="A92" s="75">
        <v>3.4</v>
      </c>
      <c r="B92" s="84" t="s">
        <v>53</v>
      </c>
      <c r="C92" s="85"/>
      <c r="D92" s="85"/>
      <c r="E92" s="86"/>
      <c r="K92" s="59">
        <f>SUM(K88:K91)</f>
        <v>5100707.9040000001</v>
      </c>
    </row>
    <row r="93" spans="1:11" ht="24">
      <c r="A93" s="76"/>
      <c r="B93" s="19" t="s">
        <v>54</v>
      </c>
      <c r="C93" s="5"/>
      <c r="D93" s="48"/>
      <c r="E93" s="6"/>
    </row>
    <row r="94" spans="1:11">
      <c r="A94" s="75">
        <v>3.5</v>
      </c>
      <c r="B94" s="84" t="s">
        <v>55</v>
      </c>
      <c r="C94" s="85"/>
      <c r="D94" s="85"/>
      <c r="E94" s="86"/>
    </row>
    <row r="95" spans="1:11" ht="36">
      <c r="A95" s="76"/>
      <c r="B95" s="34" t="s">
        <v>56</v>
      </c>
      <c r="C95" s="5"/>
      <c r="D95" s="49"/>
      <c r="E95" s="6"/>
    </row>
    <row r="96" spans="1:11">
      <c r="A96" s="8">
        <v>3.6</v>
      </c>
      <c r="B96" s="10" t="s">
        <v>57</v>
      </c>
      <c r="C96" s="9"/>
      <c r="D96" s="48"/>
      <c r="E96" s="16"/>
    </row>
    <row r="97" spans="1:5">
      <c r="A97" s="75">
        <v>3.7</v>
      </c>
      <c r="B97" s="77" t="s">
        <v>58</v>
      </c>
      <c r="C97" s="78"/>
      <c r="D97" s="78"/>
      <c r="E97" s="79"/>
    </row>
    <row r="98" spans="1:5" ht="72">
      <c r="A98" s="76"/>
      <c r="B98" s="19" t="s">
        <v>88</v>
      </c>
      <c r="C98" s="5"/>
      <c r="D98" s="48"/>
      <c r="E98" s="6"/>
    </row>
    <row r="99" spans="1:5">
      <c r="A99" s="75">
        <v>3.8</v>
      </c>
      <c r="B99" s="77" t="s">
        <v>59</v>
      </c>
      <c r="C99" s="78"/>
      <c r="D99" s="78"/>
      <c r="E99" s="79"/>
    </row>
    <row r="100" spans="1:5" ht="36">
      <c r="A100" s="76"/>
      <c r="B100" s="19" t="s">
        <v>60</v>
      </c>
      <c r="C100" s="5">
        <v>188710</v>
      </c>
      <c r="D100" s="54">
        <v>9435.5</v>
      </c>
      <c r="E100" s="6">
        <v>179274.5</v>
      </c>
    </row>
    <row r="101" spans="1:5">
      <c r="A101" s="75">
        <v>3.9</v>
      </c>
      <c r="B101" s="77" t="s">
        <v>61</v>
      </c>
      <c r="C101" s="78"/>
      <c r="D101" s="78"/>
      <c r="E101" s="79"/>
    </row>
    <row r="102" spans="1:5" ht="36">
      <c r="A102" s="80"/>
      <c r="B102" s="19" t="s">
        <v>62</v>
      </c>
      <c r="C102" s="5"/>
      <c r="D102" s="43"/>
      <c r="E102" s="6"/>
    </row>
    <row r="103" spans="1:5" ht="24">
      <c r="A103" s="76"/>
      <c r="B103" s="19" t="s">
        <v>63</v>
      </c>
      <c r="C103" s="5"/>
      <c r="D103" s="48"/>
      <c r="E103" s="6"/>
    </row>
    <row r="104" spans="1:5">
      <c r="A104" s="92">
        <v>3.1</v>
      </c>
      <c r="B104" s="81" t="s">
        <v>64</v>
      </c>
      <c r="C104" s="82"/>
      <c r="D104" s="82"/>
      <c r="E104" s="83"/>
    </row>
    <row r="105" spans="1:5" ht="48">
      <c r="A105" s="93"/>
      <c r="B105" s="19" t="s">
        <v>65</v>
      </c>
      <c r="C105" s="11"/>
      <c r="D105" s="43"/>
      <c r="E105" s="6"/>
    </row>
    <row r="106" spans="1:5" ht="36">
      <c r="A106" s="94"/>
      <c r="B106" s="19" t="s">
        <v>66</v>
      </c>
      <c r="C106" s="11"/>
      <c r="D106" s="48"/>
      <c r="E106" s="6"/>
    </row>
    <row r="107" spans="1:5">
      <c r="A107" s="13">
        <v>3.11</v>
      </c>
      <c r="B107" s="12" t="s">
        <v>67</v>
      </c>
      <c r="C107" s="21">
        <v>5289418</v>
      </c>
      <c r="D107" s="21">
        <v>5110143.5</v>
      </c>
      <c r="E107" s="21">
        <v>5279982.5</v>
      </c>
    </row>
    <row r="108" spans="1:5">
      <c r="A108" s="1" t="s">
        <v>68</v>
      </c>
      <c r="C108" s="70">
        <v>42922362</v>
      </c>
      <c r="D108" s="70"/>
      <c r="E108" s="70">
        <v>49487116.25</v>
      </c>
    </row>
    <row r="109" spans="1:5">
      <c r="A109" s="2" t="s">
        <v>69</v>
      </c>
    </row>
    <row r="110" spans="1:5">
      <c r="A110" s="2" t="s">
        <v>70</v>
      </c>
    </row>
    <row r="111" spans="1:5">
      <c r="A111" s="2" t="s">
        <v>71</v>
      </c>
      <c r="E111" s="72"/>
    </row>
    <row r="112" spans="1:5">
      <c r="A112" s="88" t="s">
        <v>78</v>
      </c>
      <c r="B112" s="88"/>
      <c r="C112" s="88"/>
    </row>
  </sheetData>
  <mergeCells count="34">
    <mergeCell ref="A112:C112"/>
    <mergeCell ref="A14:A22"/>
    <mergeCell ref="A29:A31"/>
    <mergeCell ref="A84:E84"/>
    <mergeCell ref="A58:E58"/>
    <mergeCell ref="A36:A37"/>
    <mergeCell ref="A63:A72"/>
    <mergeCell ref="A85:A86"/>
    <mergeCell ref="A87:A88"/>
    <mergeCell ref="A89:A91"/>
    <mergeCell ref="A92:A93"/>
    <mergeCell ref="A94:A95"/>
    <mergeCell ref="A97:A98"/>
    <mergeCell ref="A104:A106"/>
    <mergeCell ref="B99:E99"/>
    <mergeCell ref="B101:E101"/>
    <mergeCell ref="A10:E10"/>
    <mergeCell ref="A46:A52"/>
    <mergeCell ref="A53:A56"/>
    <mergeCell ref="A59:A62"/>
    <mergeCell ref="B85:E85"/>
    <mergeCell ref="A80:A82"/>
    <mergeCell ref="A43:A45"/>
    <mergeCell ref="A73:A79"/>
    <mergeCell ref="A40:A41"/>
    <mergeCell ref="A23:A27"/>
    <mergeCell ref="A99:A100"/>
    <mergeCell ref="B97:E97"/>
    <mergeCell ref="A101:A103"/>
    <mergeCell ref="B104:E104"/>
    <mergeCell ref="B87:E87"/>
    <mergeCell ref="B89:E89"/>
    <mergeCell ref="B92:E92"/>
    <mergeCell ref="B94:E94"/>
  </mergeCells>
  <pageMargins left="0.2" right="0.2" top="1" bottom="0.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Liquid Capital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2022-10-05T00:26:14Z</dcterms:modified>
</cp:coreProperties>
</file>